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activeTab="0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<sst xmlns="http://schemas.openxmlformats.org/spreadsheetml/2006/main" count="367" uniqueCount="275">
  <si>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</si>
  <si>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</si>
  <si>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</si>
  <si>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</si>
  <si>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</si>
  <si>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</si>
  <si>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</si>
  <si>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</si>
  <si>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</si>
  <si>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</si>
  <si>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</si>
  <si>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</si>
  <si>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</si>
  <si>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</si>
  <si>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</si>
  <si>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</si>
  <si>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</si>
  <si>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</si>
  <si>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</si>
  <si>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</si>
  <si>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</si>
  <si>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</si>
  <si>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</si>
  <si>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</si>
  <si>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</si>
  <si>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</si>
  <si>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</si>
  <si>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</si>
  <si>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</si>
  <si>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</si>
  <si>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</si>
  <si>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</si>
  <si>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</si>
  <si>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</si>
  <si>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</si>
  <si>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</si>
  <si>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</si>
  <si>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</si>
  <si>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</si>
  <si>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</si>
  <si>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</si>
  <si>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</si>
  <si>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</si>
  <si>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</si>
  <si>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</si>
  <si>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</si>
  <si>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</si>
  <si>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</si>
  <si>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</si>
  <si>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</si>
  <si>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</si>
  <si>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</si>
  <si>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</si>
  <si>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</si>
  <si>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</si>
  <si>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</si>
  <si>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</si>
  <si>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</si>
  <si>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</si>
  <si>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</si>
  <si>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</si>
  <si>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</si>
  <si>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</si>
  <si>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</si>
  <si>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</si>
  <si>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</si>
  <si>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</si>
  <si>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</si>
  <si>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</si>
  <si>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</si>
  <si>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</si>
  <si>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</si>
  <si>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</si>
  <si>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</si>
  <si>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</si>
  <si>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</si>
  <si>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</si>
  <si>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</si>
  <si>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</si>
  <si>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</si>
  <si>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</si>
  <si>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</si>
  <si>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</si>
  <si>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</si>
  <si>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</si>
  <si>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</si>
  <si>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</si>
  <si>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</si>
  <si>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</si>
  <si>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</si>
  <si>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</si>
  <si>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</si>
  <si>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</si>
  <si>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</si>
  <si>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</si>
  <si>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</si>
  <si>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</si>
  <si>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</si>
  <si>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</si>
  <si>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</si>
  <si>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</si>
  <si>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</si>
  <si>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</si>
  <si>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</si>
  <si>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</si>
  <si>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</si>
  <si>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</si>
  <si>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</si>
  <si>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</si>
  <si>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</si>
  <si>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</si>
  <si>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</si>
  <si>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</si>
  <si>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</si>
  <si>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</si>
  <si>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</si>
  <si>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</si>
  <si>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</si>
  <si>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</si>
  <si>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</si>
  <si>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</si>
  <si>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</si>
  <si>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</si>
  <si>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</si>
  <si>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</si>
  <si>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</si>
  <si>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</si>
  <si>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</si>
  <si>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</si>
  <si>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</si>
  <si>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</si>
  <si>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</si>
  <si>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</si>
  <si>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</si>
  <si>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</si>
  <si>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</si>
  <si>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</si>
  <si>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</si>
  <si>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</si>
  <si>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</si>
  <si>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</si>
  <si>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</si>
  <si>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</si>
  <si>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</si>
  <si>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</si>
  <si>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</si>
  <si>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</si>
  <si>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</si>
  <si>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</si>
  <si>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</si>
  <si>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</si>
  <si>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</si>
  <si>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</si>
  <si>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</si>
  <si>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</si>
  <si>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</si>
  <si>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</si>
  <si>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</si>
  <si>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</si>
  <si>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</si>
  <si>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</si>
  <si>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</si>
  <si>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</si>
  <si>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</si>
  <si>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</si>
  <si>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</si>
  <si>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</si>
  <si>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</si>
  <si>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</si>
  <si>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</si>
  <si>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</si>
  <si>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</si>
  <si>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</si>
  <si>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</si>
  <si>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</si>
  <si>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</si>
  <si>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</si>
  <si>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</si>
  <si>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</si>
  <si>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</si>
  <si>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</si>
  <si>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</si>
  <si>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</si>
  <si>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</si>
  <si>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</si>
  <si>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</si>
  <si>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</si>
  <si>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</si>
  <si>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</si>
  <si>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</si>
  <si>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</si>
  <si>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</si>
  <si>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</si>
  <si>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</si>
  <si>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</si>
  <si>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</si>
  <si>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</si>
  <si>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</si>
  <si>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</si>
  <si>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</si>
  <si>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</si>
  <si>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</si>
  <si>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</si>
  <si>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</si>
  <si>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</si>
  <si>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</si>
  <si>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</si>
  <si>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</si>
  <si>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</si>
  <si>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</si>
  <si>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</si>
  <si>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</si>
  <si>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</si>
  <si>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</si>
  <si>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</si>
  <si>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</si>
  <si>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</si>
  <si>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</si>
  <si>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</si>
  <si>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</si>
  <si>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</si>
  <si>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</si>
  <si>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</si>
  <si>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</si>
  <si>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</si>
  <si>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</si>
  <si>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</si>
  <si>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</si>
  <si>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</si>
  <si>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</si>
  <si>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</si>
  <si>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</si>
  <si>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</si>
  <si>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</si>
  <si>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</si>
  <si>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</si>
  <si>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</si>
  <si>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</si>
  <si>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</si>
  <si>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</si>
  <si>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</si>
  <si>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</si>
  <si>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</si>
  <si>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</si>
  <si>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</si>
  <si>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</si>
  <si>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Šiaulių Medelyno progimnazija</t>
  </si>
  <si>
    <t>190531037, Birutės 40 Šiauliai</t>
  </si>
  <si>
    <t xml:space="preserve">   Irena Zakarauskienė</t>
  </si>
  <si>
    <t>190531037, Birutės 40, Šiauliai</t>
  </si>
  <si>
    <t xml:space="preserve">            Irena Zakarauskienė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</si>
  <si>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</si>
  <si>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</si>
  <si>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</si>
  <si>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</si>
  <si>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</si>
  <si>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</si>
  <si>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</si>
  <si>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Finansavimo sumų likutis ataskaitinio laikotarpio pabaigoje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</si>
  <si>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</si>
  <si>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</si>
  <si>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Antanas Buitvydas</t>
  </si>
  <si>
    <t xml:space="preserve">Vyr.buhalterė            </t>
  </si>
  <si>
    <t xml:space="preserve">Darbų vadovas pavaduojantis direktorių         </t>
  </si>
  <si>
    <t xml:space="preserve">Darbų vadovas pavaduojantis direktorių                                    </t>
  </si>
  <si>
    <t xml:space="preserve">Vyr.buhalterė                               </t>
  </si>
  <si>
    <t>PAGAL 2018 M. birželio  30 D. DUOMENIS</t>
  </si>
  <si>
    <t>PAGAL 2018 M. birželio 30 D. DUOMENIS</t>
  </si>
  <si>
    <t>Praėjęs ataskaitinis laikotarpis 2017-06-30</t>
  </si>
  <si>
    <t>Ataskaitinis laikotarpis 2018-06-30</t>
  </si>
  <si>
    <t xml:space="preserve">            Antanas Buitvydas</t>
  </si>
  <si>
    <t>Paskutinė ataskaitinio laikotarpio diena            2018-06-30</t>
  </si>
  <si>
    <t>Paskutinė praėjusio ataskaitinio laikotarpio diena                2017-12-31</t>
  </si>
  <si>
    <t>2018-07-12 Nr. V2-79 (6.8)</t>
  </si>
  <si>
    <t>2017-07-12 Nr.V2-79 (6.8)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</si>
</sst>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[$€-2]\ ###,000_);[Red]\([$€-2]\ ###,000\)"/>
  </numFmts>
  <fonts count="10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0" borderId="3" applyNumberFormat="0" applyFill="0" applyAlignment="0" applyProtection="0"/>
    <xf numFmtId="0" fontId="9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26" fillId="34" borderId="0" applyNumberForma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26" fillId="40" borderId="0" applyNumberForma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3" fillId="42" borderId="0" applyNumberFormat="0" applyFon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4" borderId="0" applyNumberFormat="0" applyBorder="0" applyAlignment="0" applyProtection="0"/>
    <xf numFmtId="0" fontId="26" fillId="45" borderId="0" applyNumberForma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6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6" fillId="25" borderId="0" applyNumberForma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41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3" fillId="50" borderId="0" applyNumberFormat="0" applyFont="0" applyBorder="0" applyAlignment="0" applyProtection="0"/>
    <xf numFmtId="0" fontId="44" fillId="4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26" fillId="26" borderId="0" applyNumberForma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3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3" fillId="54" borderId="0" applyNumberFormat="0" applyFon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55" borderId="0" applyNumberFormat="0" applyBorder="0" applyAlignment="0" applyProtection="0"/>
    <xf numFmtId="0" fontId="26" fillId="56" borderId="0" applyNumberForma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57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9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43" borderId="0" applyNumberFormat="0" applyBorder="0" applyAlignment="0" applyProtection="0"/>
    <xf numFmtId="0" fontId="93" fillId="60" borderId="0" applyNumberFormat="0" applyBorder="0" applyAlignment="0" applyProtection="0"/>
    <xf numFmtId="0" fontId="28" fillId="61" borderId="4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8" fillId="62" borderId="5" applyNumberFormat="0" applyAlignment="0" applyProtection="0"/>
    <xf numFmtId="0" fontId="47" fillId="36" borderId="4" applyNumberFormat="0" applyAlignment="0" applyProtection="0"/>
    <xf numFmtId="0" fontId="29" fillId="63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1" borderId="6" applyNumberFormat="0" applyAlignment="0" applyProtection="0"/>
    <xf numFmtId="0" fontId="49" fillId="50" borderId="6" applyNumberFormat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64" borderId="0" applyNumberFormat="0" applyBorder="0" applyAlignment="0" applyProtection="0"/>
    <xf numFmtId="0" fontId="31" fillId="4" borderId="0" applyNumberForma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43" fillId="47" borderId="0" applyNumberFormat="0" applyFont="0" applyBorder="0" applyAlignment="0" applyProtection="0"/>
    <xf numFmtId="0" fontId="51" fillId="65" borderId="0" applyNumberFormat="0" applyBorder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2" fillId="0" borderId="7" applyNumberFormat="0" applyFill="0" applyAlignment="0" applyProtection="0"/>
    <xf numFmtId="0" fontId="33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4" fillId="0" borderId="9" applyNumberFormat="0" applyFill="0" applyAlignment="0" applyProtection="0"/>
    <xf numFmtId="0" fontId="34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6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4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1" fillId="36" borderId="5" applyNumberFormat="0" applyAlignment="0" applyProtection="0"/>
    <xf numFmtId="0" fontId="60" fillId="66" borderId="4" applyNumberFormat="0" applyAlignment="0" applyProtection="0"/>
    <xf numFmtId="0" fontId="95" fillId="67" borderId="13" applyNumberFormat="0" applyAlignment="0" applyProtection="0"/>
    <xf numFmtId="0" fontId="96" fillId="0" borderId="0" applyNumberFormat="0" applyFill="0" applyBorder="0" applyAlignment="0" applyProtection="0"/>
    <xf numFmtId="0" fontId="97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62" fillId="0" borderId="15" applyNumberFormat="0" applyFill="0" applyAlignment="0" applyProtection="0"/>
    <xf numFmtId="0" fontId="37" fillId="6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63" fillId="70" borderId="0" applyNumberFormat="0" applyBorder="0" applyAlignment="0" applyProtection="0"/>
    <xf numFmtId="0" fontId="98" fillId="71" borderId="0" applyNumberFormat="0" applyBorder="0" applyAlignment="0" applyProtection="0"/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0" fillId="0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9" fillId="72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64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3" fillId="57" borderId="17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5" applyNumberFormat="0" applyFont="0" applyAlignment="0" applyProtection="0"/>
    <xf numFmtId="0" fontId="43" fillId="57" borderId="17" applyNumberFormat="0" applyFont="0" applyAlignment="0" applyProtection="0"/>
    <xf numFmtId="0" fontId="38" fillId="61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62" borderId="18" applyNumberFormat="0" applyAlignment="0" applyProtection="0"/>
    <xf numFmtId="0" fontId="66" fillId="36" borderId="18" applyNumberFormat="0" applyAlignment="0" applyProtection="0"/>
    <xf numFmtId="0" fontId="25" fillId="0" borderId="0" applyNumberFormat="0" applyBorder="0" applyProtection="0">
      <alignment/>
    </xf>
    <xf numFmtId="0" fontId="91" fillId="74" borderId="0" applyNumberFormat="0" applyBorder="0" applyAlignment="0" applyProtection="0"/>
    <xf numFmtId="0" fontId="91" fillId="75" borderId="0" applyNumberFormat="0" applyBorder="0" applyAlignment="0" applyProtection="0"/>
    <xf numFmtId="0" fontId="91" fillId="76" borderId="0" applyNumberFormat="0" applyBorder="0" applyAlignment="0" applyProtection="0"/>
    <xf numFmtId="0" fontId="91" fillId="77" borderId="0" applyNumberFormat="0" applyBorder="0" applyAlignment="0" applyProtection="0"/>
    <xf numFmtId="0" fontId="91" fillId="78" borderId="0" applyNumberFormat="0" applyBorder="0" applyAlignment="0" applyProtection="0"/>
    <xf numFmtId="0" fontId="91" fillId="79" borderId="0" applyNumberFormat="0" applyBorder="0" applyAlignment="0" applyProtection="0"/>
    <xf numFmtId="0" fontId="0" fillId="80" borderId="19" applyNumberFormat="0" applyFont="0" applyAlignment="0" applyProtection="0"/>
    <xf numFmtId="0" fontId="9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4" fillId="70" borderId="5" applyProtection="0">
      <alignment vertical="center"/>
    </xf>
    <xf numFmtId="4" fontId="64" fillId="70" borderId="5" applyProtection="0">
      <alignment vertical="center"/>
    </xf>
    <xf numFmtId="4" fontId="67" fillId="70" borderId="5" applyProtection="0">
      <alignment vertical="center"/>
    </xf>
    <xf numFmtId="4" fontId="64" fillId="70" borderId="5" applyProtection="0">
      <alignment horizontal="left" vertical="center"/>
    </xf>
    <xf numFmtId="4" fontId="64" fillId="70" borderId="5" applyProtection="0">
      <alignment horizontal="left" vertical="center"/>
    </xf>
    <xf numFmtId="0" fontId="68" fillId="70" borderId="20" applyNumberFormat="0" applyProtection="0">
      <alignment horizontal="left" vertical="top"/>
    </xf>
    <xf numFmtId="4" fontId="64" fillId="55" borderId="5" applyProtection="0">
      <alignment horizontal="left" vertical="center"/>
    </xf>
    <xf numFmtId="4" fontId="64" fillId="55" borderId="5" applyProtection="0">
      <alignment horizontal="left" vertical="center"/>
    </xf>
    <xf numFmtId="4" fontId="64" fillId="43" borderId="5" applyProtection="0">
      <alignment horizontal="right" vertical="center"/>
    </xf>
    <xf numFmtId="4" fontId="64" fillId="43" borderId="5" applyProtection="0">
      <alignment horizontal="right" vertical="center"/>
    </xf>
    <xf numFmtId="4" fontId="64" fillId="81" borderId="5" applyProtection="0">
      <alignment horizontal="right" vertical="center"/>
    </xf>
    <xf numFmtId="4" fontId="64" fillId="81" borderId="5" applyProtection="0">
      <alignment horizontal="right" vertical="center"/>
    </xf>
    <xf numFmtId="4" fontId="64" fillId="44" borderId="21" applyProtection="0">
      <alignment horizontal="right" vertical="center"/>
    </xf>
    <xf numFmtId="4" fontId="64" fillId="44" borderId="21" applyProtection="0">
      <alignment horizontal="right" vertical="center"/>
    </xf>
    <xf numFmtId="4" fontId="64" fillId="58" borderId="5" applyProtection="0">
      <alignment horizontal="right" vertical="center"/>
    </xf>
    <xf numFmtId="4" fontId="64" fillId="58" borderId="5" applyProtection="0">
      <alignment horizontal="right" vertical="center"/>
    </xf>
    <xf numFmtId="4" fontId="64" fillId="82" borderId="5" applyProtection="0">
      <alignment horizontal="right" vertical="center"/>
    </xf>
    <xf numFmtId="4" fontId="64" fillId="82" borderId="5" applyProtection="0">
      <alignment horizontal="right" vertical="center"/>
    </xf>
    <xf numFmtId="4" fontId="64" fillId="59" borderId="5" applyProtection="0">
      <alignment horizontal="right" vertical="center"/>
    </xf>
    <xf numFmtId="4" fontId="64" fillId="59" borderId="5" applyProtection="0">
      <alignment horizontal="right" vertical="center"/>
    </xf>
    <xf numFmtId="4" fontId="64" fillId="49" borderId="5" applyProtection="0">
      <alignment horizontal="right" vertical="center"/>
    </xf>
    <xf numFmtId="4" fontId="64" fillId="49" borderId="5" applyProtection="0">
      <alignment horizontal="right" vertical="center"/>
    </xf>
    <xf numFmtId="4" fontId="64" fillId="48" borderId="5" applyProtection="0">
      <alignment horizontal="right" vertical="center"/>
    </xf>
    <xf numFmtId="4" fontId="64" fillId="48" borderId="5" applyProtection="0">
      <alignment horizontal="right" vertical="center"/>
    </xf>
    <xf numFmtId="4" fontId="64" fillId="47" borderId="5" applyProtection="0">
      <alignment horizontal="right" vertical="center"/>
    </xf>
    <xf numFmtId="4" fontId="64" fillId="47" borderId="5" applyProtection="0">
      <alignment horizontal="right" vertical="center"/>
    </xf>
    <xf numFmtId="4" fontId="64" fillId="0" borderId="21" applyFill="0" applyProtection="0">
      <alignment horizontal="left" vertical="center"/>
    </xf>
    <xf numFmtId="4" fontId="64" fillId="0" borderId="21" applyFill="0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25" fillId="54" borderId="21" applyProtection="0">
      <alignment horizontal="left" vertical="center" indent="1"/>
    </xf>
    <xf numFmtId="4" fontId="64" fillId="42" borderId="5" applyProtection="0">
      <alignment horizontal="right" vertical="center"/>
    </xf>
    <xf numFmtId="4" fontId="64" fillId="42" borderId="5" applyProtection="0">
      <alignment horizontal="right" vertical="center"/>
    </xf>
    <xf numFmtId="4" fontId="64" fillId="53" borderId="21" applyProtection="0">
      <alignment horizontal="left" vertical="center"/>
    </xf>
    <xf numFmtId="4" fontId="64" fillId="53" borderId="21" applyProtection="0">
      <alignment horizontal="left" vertical="center"/>
    </xf>
    <xf numFmtId="4" fontId="64" fillId="42" borderId="21" applyProtection="0">
      <alignment horizontal="left" vertical="center"/>
    </xf>
    <xf numFmtId="4" fontId="64" fillId="42" borderId="21" applyProtection="0">
      <alignment horizontal="left" vertical="center"/>
    </xf>
    <xf numFmtId="0" fontId="64" fillId="36" borderId="5" applyNumberFormat="0" applyProtection="0">
      <alignment horizontal="left" vertical="center"/>
    </xf>
    <xf numFmtId="0" fontId="64" fillId="36" borderId="5" applyNumberFormat="0" applyProtection="0">
      <alignment horizontal="left" vertical="center"/>
    </xf>
    <xf numFmtId="0" fontId="64" fillId="54" borderId="20" applyNumberFormat="0" applyProtection="0">
      <alignment horizontal="left" vertical="top"/>
    </xf>
    <xf numFmtId="0" fontId="64" fillId="54" borderId="20" applyNumberFormat="0" applyProtection="0">
      <alignment horizontal="left" vertical="top"/>
    </xf>
    <xf numFmtId="0" fontId="64" fillId="54" borderId="20" applyNumberFormat="0" applyProtection="0">
      <alignment horizontal="left" vertical="top"/>
    </xf>
    <xf numFmtId="0" fontId="64" fillId="83" borderId="5" applyNumberFormat="0" applyProtection="0">
      <alignment horizontal="left" vertical="center"/>
    </xf>
    <xf numFmtId="0" fontId="64" fillId="83" borderId="5" applyNumberFormat="0" applyProtection="0">
      <alignment horizontal="left" vertical="center"/>
    </xf>
    <xf numFmtId="0" fontId="64" fillId="42" borderId="20" applyNumberFormat="0" applyProtection="0">
      <alignment horizontal="left" vertical="top"/>
    </xf>
    <xf numFmtId="0" fontId="64" fillId="42" borderId="20" applyNumberFormat="0" applyProtection="0">
      <alignment horizontal="left" vertical="top"/>
    </xf>
    <xf numFmtId="0" fontId="64" fillId="42" borderId="20" applyNumberFormat="0" applyProtection="0">
      <alignment horizontal="left" vertical="top"/>
    </xf>
    <xf numFmtId="0" fontId="64" fillId="84" borderId="5" applyNumberFormat="0" applyProtection="0">
      <alignment horizontal="left" vertical="center"/>
    </xf>
    <xf numFmtId="0" fontId="64" fillId="84" borderId="5" applyNumberFormat="0" applyProtection="0">
      <alignment horizontal="left" vertical="center"/>
    </xf>
    <xf numFmtId="0" fontId="64" fillId="84" borderId="20" applyNumberFormat="0" applyProtection="0">
      <alignment horizontal="left" vertical="top"/>
    </xf>
    <xf numFmtId="0" fontId="64" fillId="84" borderId="20" applyNumberFormat="0" applyProtection="0">
      <alignment horizontal="left" vertical="top"/>
    </xf>
    <xf numFmtId="0" fontId="64" fillId="84" borderId="20" applyNumberFormat="0" applyProtection="0">
      <alignment horizontal="left" vertical="top"/>
    </xf>
    <xf numFmtId="0" fontId="64" fillId="53" borderId="5" applyNumberFormat="0" applyProtection="0">
      <alignment horizontal="left" vertical="center"/>
    </xf>
    <xf numFmtId="0" fontId="64" fillId="53" borderId="5" applyNumberFormat="0" applyProtection="0">
      <alignment horizontal="left" vertical="center"/>
    </xf>
    <xf numFmtId="0" fontId="64" fillId="53" borderId="20" applyNumberFormat="0" applyProtection="0">
      <alignment horizontal="left" vertical="top"/>
    </xf>
    <xf numFmtId="0" fontId="64" fillId="53" borderId="20" applyNumberFormat="0" applyProtection="0">
      <alignment horizontal="left" vertical="top"/>
    </xf>
    <xf numFmtId="0" fontId="64" fillId="53" borderId="20" applyNumberFormat="0" applyProtection="0">
      <alignment horizontal="left" vertical="top"/>
    </xf>
    <xf numFmtId="0" fontId="64" fillId="85" borderId="22" applyNumberFormat="0">
      <alignment/>
      <protection locked="0"/>
    </xf>
    <xf numFmtId="0" fontId="64" fillId="85" borderId="22" applyNumberFormat="0">
      <alignment/>
      <protection locked="0"/>
    </xf>
    <xf numFmtId="0" fontId="64" fillId="85" borderId="22" applyNumberFormat="0">
      <alignment/>
      <protection locked="0"/>
    </xf>
    <xf numFmtId="0" fontId="68" fillId="54" borderId="0" applyNumberFormat="0" applyBorder="0" applyProtection="0">
      <alignment/>
    </xf>
    <xf numFmtId="4" fontId="64" fillId="57" borderId="20" applyProtection="0">
      <alignment vertical="center"/>
    </xf>
    <xf numFmtId="4" fontId="67" fillId="57" borderId="21" applyProtection="0">
      <alignment vertical="center"/>
    </xf>
    <xf numFmtId="4" fontId="64" fillId="36" borderId="20" applyProtection="0">
      <alignment horizontal="left" vertical="center"/>
    </xf>
    <xf numFmtId="0" fontId="64" fillId="57" borderId="20" applyNumberFormat="0" applyProtection="0">
      <alignment horizontal="left" vertical="top"/>
    </xf>
    <xf numFmtId="4" fontId="64" fillId="0" borderId="5" applyProtection="0">
      <alignment horizontal="right" vertical="center"/>
    </xf>
    <xf numFmtId="4" fontId="64" fillId="0" borderId="5" applyProtection="0">
      <alignment horizontal="right" vertical="center"/>
    </xf>
    <xf numFmtId="4" fontId="67" fillId="85" borderId="5" applyProtection="0">
      <alignment horizontal="right" vertical="center"/>
    </xf>
    <xf numFmtId="4" fontId="64" fillId="55" borderId="5" applyProtection="0">
      <alignment horizontal="left" vertical="center"/>
    </xf>
    <xf numFmtId="4" fontId="64" fillId="55" borderId="5" applyProtection="0">
      <alignment horizontal="left" vertical="center"/>
    </xf>
    <xf numFmtId="0" fontId="64" fillId="42" borderId="20" applyNumberFormat="0" applyProtection="0">
      <alignment horizontal="left" vertical="top"/>
    </xf>
    <xf numFmtId="4" fontId="69" fillId="62" borderId="21" applyProtection="0">
      <alignment horizontal="left" vertical="center"/>
    </xf>
    <xf numFmtId="0" fontId="64" fillId="86" borderId="21" applyNumberFormat="0" applyProtection="0">
      <alignment/>
    </xf>
    <xf numFmtId="0" fontId="64" fillId="86" borderId="21" applyNumberFormat="0" applyProtection="0">
      <alignment/>
    </xf>
    <xf numFmtId="4" fontId="70" fillId="85" borderId="5" applyProtection="0">
      <alignment horizontal="right" vertical="center"/>
    </xf>
    <xf numFmtId="0" fontId="71" fillId="0" borderId="0" applyNumberFormat="0" applyFill="0" applyBorder="0" applyAlignment="0" applyProtection="0"/>
    <xf numFmtId="0" fontId="100" fillId="67" borderId="14" applyNumberFormat="0" applyAlignment="0" applyProtection="0"/>
    <xf numFmtId="0" fontId="23" fillId="0" borderId="0">
      <alignment/>
      <protection/>
    </xf>
    <xf numFmtId="0" fontId="72" fillId="0" borderId="21" applyNumberFormat="0" applyProtection="0">
      <alignment/>
    </xf>
    <xf numFmtId="0" fontId="72" fillId="0" borderId="21" applyNumberFormat="0" applyProtection="0">
      <alignment/>
    </xf>
    <xf numFmtId="0" fontId="72" fillId="0" borderId="21" applyNumberFormat="0" applyProtection="0">
      <alignment/>
    </xf>
    <xf numFmtId="0" fontId="101" fillId="0" borderId="23" applyNumberFormat="0" applyFill="0" applyAlignment="0" applyProtection="0"/>
    <xf numFmtId="0" fontId="102" fillId="0" borderId="24" applyNumberFormat="0" applyFill="0" applyAlignment="0" applyProtection="0"/>
    <xf numFmtId="49" fontId="73" fillId="36" borderId="0" applyBorder="0" applyProtection="0">
      <alignment vertical="top" wrapText="1"/>
    </xf>
    <xf numFmtId="0" fontId="103" fillId="87" borderId="25" applyNumberFormat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4" fillId="46" borderId="0" applyNumberFormat="0" applyBorder="0" applyProtection="0">
      <alignment/>
    </xf>
  </cellStyleXfs>
  <cellXfs count="222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3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16" fontId="3" fillId="88" borderId="28" xfId="0" applyNumberFormat="1" applyFont="1" applyFill="1" applyBorder="1" applyAlignment="1">
      <alignment horizontal="center" vertical="center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13" fillId="0" borderId="0" xfId="987" applyFont="1" applyAlignment="1">
      <alignment vertical="center"/>
      <protection/>
    </xf>
    <xf numFmtId="0" fontId="42" fillId="0" borderId="28" xfId="987" applyFont="1" applyBorder="1" applyAlignment="1">
      <alignment horizontal="center" vertical="center" wrapText="1"/>
      <protection/>
    </xf>
    <xf numFmtId="0" fontId="42" fillId="0" borderId="28" xfId="987" applyFont="1" applyFill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justify" vertical="center" wrapText="1"/>
      <protection/>
    </xf>
    <xf numFmtId="0" fontId="13" fillId="0" borderId="28" xfId="987" applyFont="1" applyBorder="1" applyAlignment="1">
      <alignment horizontal="center" vertical="center" wrapText="1"/>
      <protection/>
    </xf>
    <xf numFmtId="0" fontId="13" fillId="0" borderId="28" xfId="987" applyFont="1" applyBorder="1" applyAlignment="1">
      <alignment horizontal="left" vertical="center" wrapText="1"/>
      <protection/>
    </xf>
    <xf numFmtId="0" fontId="13" fillId="0" borderId="0" xfId="987" applyFont="1" applyFill="1" applyAlignment="1">
      <alignment vertical="center"/>
      <protection/>
    </xf>
    <xf numFmtId="0" fontId="13" fillId="0" borderId="0" xfId="987" applyFont="1" applyAlignment="1">
      <alignment horizontal="center" vertical="center"/>
      <protection/>
    </xf>
    <xf numFmtId="0" fontId="42" fillId="0" borderId="0" xfId="987" applyFont="1" applyAlignment="1">
      <alignment vertical="center"/>
      <protection/>
    </xf>
    <xf numFmtId="0" fontId="42" fillId="0" borderId="0" xfId="987" applyFont="1" applyAlignment="1">
      <alignment horizontal="center" vertical="center" wrapText="1"/>
      <protection/>
    </xf>
    <xf numFmtId="0" fontId="42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2" fillId="0" borderId="28" xfId="987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horizontal="center" vertical="center"/>
      <protection/>
    </xf>
    <xf numFmtId="0" fontId="2" fillId="0" borderId="28" xfId="988" applyFont="1" applyBorder="1" applyAlignment="1">
      <alignment horizontal="center" vertical="center" wrapText="1"/>
      <protection/>
    </xf>
    <xf numFmtId="0" fontId="2" fillId="0" borderId="28" xfId="988" applyFont="1" applyBorder="1" applyAlignment="1">
      <alignment horizontal="center" vertical="center"/>
      <protection/>
    </xf>
    <xf numFmtId="0" fontId="21" fillId="0" borderId="28" xfId="988" applyFont="1" applyBorder="1" applyAlignment="1">
      <alignment horizontal="center" vertical="center"/>
      <protection/>
    </xf>
    <xf numFmtId="0" fontId="22" fillId="0" borderId="28" xfId="988" applyFont="1" applyBorder="1" applyAlignment="1">
      <alignment horizontal="center" vertical="center"/>
      <protection/>
    </xf>
    <xf numFmtId="0" fontId="42" fillId="0" borderId="28" xfId="987" applyFont="1" applyBorder="1" applyAlignment="1">
      <alignment horizontal="justify" vertical="center" wrapText="1"/>
      <protection/>
    </xf>
    <xf numFmtId="0" fontId="3" fillId="88" borderId="40" xfId="0" applyFont="1" applyFill="1" applyBorder="1" applyAlignment="1">
      <alignment vertical="center" wrapText="1"/>
    </xf>
    <xf numFmtId="0" fontId="24" fillId="88" borderId="0" xfId="0" applyFont="1" applyFill="1" applyAlignment="1">
      <alignment vertical="center" wrapText="1"/>
    </xf>
    <xf numFmtId="16" fontId="3" fillId="88" borderId="30" xfId="0" applyNumberFormat="1" applyFont="1" applyFill="1" applyBorder="1" applyAlignment="1">
      <alignment horizontal="center" vertical="center" wrapText="1"/>
    </xf>
    <xf numFmtId="0" fontId="3" fillId="88" borderId="28" xfId="0" applyFont="1" applyFill="1" applyBorder="1" applyAlignment="1" quotePrefix="1">
      <alignment horizontal="center" vertical="center" wrapText="1"/>
    </xf>
    <xf numFmtId="0" fontId="104" fillId="0" borderId="28" xfId="988" applyFont="1" applyBorder="1" applyAlignment="1">
      <alignment horizontal="center" vertical="center"/>
      <protection/>
    </xf>
    <xf numFmtId="0" fontId="105" fillId="0" borderId="28" xfId="988" applyFont="1" applyBorder="1" applyAlignment="1">
      <alignment horizontal="center" vertical="center"/>
      <protection/>
    </xf>
    <xf numFmtId="0" fontId="106" fillId="88" borderId="28" xfId="0" applyFont="1" applyFill="1" applyBorder="1" applyAlignment="1">
      <alignment horizontal="center" vertical="center" wrapText="1"/>
    </xf>
    <xf numFmtId="0" fontId="0" fillId="88" borderId="42" xfId="0" applyFont="1" applyFill="1" applyBorder="1" applyAlignment="1">
      <alignment vertical="center"/>
    </xf>
    <xf numFmtId="0" fontId="3" fillId="89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78" fillId="0" borderId="0" xfId="0" applyFont="1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4" fillId="88" borderId="30" xfId="0" applyFont="1" applyFill="1" applyBorder="1" applyAlignment="1">
      <alignment horizontal="center" vertical="center" wrapText="1"/>
    </xf>
    <xf numFmtId="0" fontId="4" fillId="88" borderId="34" xfId="0" applyFont="1" applyFill="1" applyBorder="1" applyAlignment="1">
      <alignment horizontal="center" vertical="center" wrapText="1"/>
    </xf>
    <xf numFmtId="0" fontId="3" fillId="89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8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8" applyFont="1" applyBorder="1" applyAlignment="1">
      <alignment horizontal="left" vertical="center"/>
      <protection/>
    </xf>
    <xf numFmtId="0" fontId="22" fillId="0" borderId="30" xfId="988" applyFont="1" applyBorder="1" applyAlignment="1">
      <alignment vertical="center"/>
      <protection/>
    </xf>
    <xf numFmtId="0" fontId="22" fillId="0" borderId="34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2" fillId="0" borderId="30" xfId="988" applyFont="1" applyBorder="1" applyAlignment="1">
      <alignment vertical="center" wrapText="1"/>
      <protection/>
    </xf>
    <xf numFmtId="0" fontId="22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2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16" fillId="0" borderId="0" xfId="988" applyFont="1" applyAlignment="1">
      <alignment horizontal="center" vertical="center"/>
      <protection/>
    </xf>
    <xf numFmtId="0" fontId="17" fillId="0" borderId="0" xfId="988" applyFont="1" applyAlignment="1">
      <alignment vertical="center"/>
      <protection/>
    </xf>
    <xf numFmtId="0" fontId="18" fillId="0" borderId="0" xfId="988" applyFont="1" applyAlignment="1">
      <alignment horizontal="center" vertical="center"/>
      <protection/>
    </xf>
    <xf numFmtId="0" fontId="19" fillId="0" borderId="0" xfId="988" applyFont="1" applyAlignment="1">
      <alignment vertical="center"/>
      <protection/>
    </xf>
    <xf numFmtId="0" fontId="20" fillId="0" borderId="0" xfId="988" applyFont="1" applyAlignment="1">
      <alignment horizontal="right" vertical="center"/>
      <protection/>
    </xf>
    <xf numFmtId="0" fontId="2" fillId="0" borderId="28" xfId="988" applyFont="1" applyBorder="1" applyAlignment="1">
      <alignment vertical="center" wrapText="1"/>
      <protection/>
    </xf>
    <xf numFmtId="0" fontId="16" fillId="0" borderId="0" xfId="988" applyFont="1" applyAlignment="1">
      <alignment horizontal="justify" vertical="center"/>
      <protection/>
    </xf>
    <xf numFmtId="0" fontId="0" fillId="0" borderId="0" xfId="988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center" vertical="center"/>
      <protection/>
    </xf>
    <xf numFmtId="0" fontId="21" fillId="0" borderId="28" xfId="988" applyFont="1" applyBorder="1" applyAlignment="1">
      <alignment vertical="center"/>
      <protection/>
    </xf>
    <xf numFmtId="0" fontId="79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42" xfId="988" applyFont="1" applyFill="1" applyBorder="1" applyAlignment="1">
      <alignment horizontal="left" vertical="center" wrapText="1"/>
      <protection/>
    </xf>
    <xf numFmtId="0" fontId="79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42" xfId="988" applyFont="1" applyBorder="1" applyAlignment="1">
      <alignment horizontal="left" vertical="center" wrapText="1"/>
      <protection/>
    </xf>
    <xf numFmtId="0" fontId="13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2" fillId="0" borderId="28" xfId="987" applyFont="1" applyBorder="1" applyAlignment="1">
      <alignment horizontal="center" vertical="center" wrapText="1"/>
      <protection/>
    </xf>
    <xf numFmtId="0" fontId="42" fillId="0" borderId="0" xfId="987" applyFont="1" applyAlignment="1">
      <alignment horizontal="center" vertical="center"/>
      <protection/>
    </xf>
    <xf numFmtId="0" fontId="42" fillId="0" borderId="0" xfId="987" applyFont="1" applyAlignment="1">
      <alignment vertical="center"/>
      <protection/>
    </xf>
    <xf numFmtId="0" fontId="42" fillId="0" borderId="31" xfId="987" applyFont="1" applyBorder="1" applyAlignment="1">
      <alignment horizontal="center" vertical="center" wrapText="1"/>
      <protection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7 VSAFAS_lyginamasis_4-19_priedai_2009-09-10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prastas_2009_06_PARAISKA_skatinamuju_paslaugu" xfId="1026"/>
    <cellStyle name="Paryškinimas 1" xfId="1027"/>
    <cellStyle name="Paryškinimas 2" xfId="1028"/>
    <cellStyle name="Paryškinimas 3" xfId="1029"/>
    <cellStyle name="Paryškinimas 4" xfId="1030"/>
    <cellStyle name="Paryškinimas 5" xfId="1031"/>
    <cellStyle name="Paryškinimas 6" xfId="1032"/>
    <cellStyle name="Pastaba" xfId="1033"/>
    <cellStyle name="Pavadinimas" xfId="1034"/>
    <cellStyle name="Percent" xfId="1035"/>
    <cellStyle name="SAPBEXaggData" xfId="1036"/>
    <cellStyle name="SAPBEXaggData 2" xfId="1037"/>
    <cellStyle name="SAPBEXaggDataEmph" xfId="1038"/>
    <cellStyle name="SAPBEXaggItem" xfId="1039"/>
    <cellStyle name="SAPBEXaggItem 2" xfId="1040"/>
    <cellStyle name="SAPBEXaggItemX" xfId="1041"/>
    <cellStyle name="SAPBEXchaText" xfId="1042"/>
    <cellStyle name="SAPBEXchaText 2" xfId="1043"/>
    <cellStyle name="SAPBEXexcBad7" xfId="1044"/>
    <cellStyle name="SAPBEXexcBad7 2" xfId="1045"/>
    <cellStyle name="SAPBEXexcBad8" xfId="1046"/>
    <cellStyle name="SAPBEXexcBad8 2" xfId="1047"/>
    <cellStyle name="SAPBEXexcBad9" xfId="1048"/>
    <cellStyle name="SAPBEXexcBad9 2" xfId="1049"/>
    <cellStyle name="SAPBEXexcCritical4" xfId="1050"/>
    <cellStyle name="SAPBEXexcCritical4 2" xfId="1051"/>
    <cellStyle name="SAPBEXexcCritical5" xfId="1052"/>
    <cellStyle name="SAPBEXexcCritical5 2" xfId="1053"/>
    <cellStyle name="SAPBEXexcCritical6" xfId="1054"/>
    <cellStyle name="SAPBEXexcCritical6 2" xfId="1055"/>
    <cellStyle name="SAPBEXexcGood1" xfId="1056"/>
    <cellStyle name="SAPBEXexcGood1 2" xfId="1057"/>
    <cellStyle name="SAPBEXexcGood2" xfId="1058"/>
    <cellStyle name="SAPBEXexcGood2 2" xfId="1059"/>
    <cellStyle name="SAPBEXexcGood3" xfId="1060"/>
    <cellStyle name="SAPBEXexcGood3 2" xfId="1061"/>
    <cellStyle name="SAPBEXfilterDrill" xfId="1062"/>
    <cellStyle name="SAPBEXfilterDrill 2" xfId="1063"/>
    <cellStyle name="SAPBEXfilterItem" xfId="1064"/>
    <cellStyle name="SAPBEXfilterItem 2" xfId="1065"/>
    <cellStyle name="SAPBEXfilterItem 2 2" xfId="1066"/>
    <cellStyle name="SAPBEXfilterItem 2 3" xfId="1067"/>
    <cellStyle name="SAPBEXfilterItem 3" xfId="1068"/>
    <cellStyle name="SAPBEXfilterItem 4" xfId="1069"/>
    <cellStyle name="SAPBEXfilterText" xfId="1070"/>
    <cellStyle name="SAPBEXfilterText 2" xfId="1071"/>
    <cellStyle name="SAPBEXfilterText 2 2" xfId="1072"/>
    <cellStyle name="SAPBEXfilterText 2 3" xfId="1073"/>
    <cellStyle name="SAPBEXfilterText 3" xfId="1074"/>
    <cellStyle name="SAPBEXfilterText 4" xfId="1075"/>
    <cellStyle name="SAPBEXformats" xfId="1076"/>
    <cellStyle name="SAPBEXformats 2" xfId="1077"/>
    <cellStyle name="SAPBEXheaderItem" xfId="1078"/>
    <cellStyle name="SAPBEXheaderItem 2" xfId="1079"/>
    <cellStyle name="SAPBEXheaderText" xfId="1080"/>
    <cellStyle name="SAPBEXheaderText 2" xfId="1081"/>
    <cellStyle name="SAPBEXHLevel0" xfId="1082"/>
    <cellStyle name="SAPBEXHLevel0 2" xfId="1083"/>
    <cellStyle name="SAPBEXHLevel0X" xfId="1084"/>
    <cellStyle name="SAPBEXHLevel0X 2" xfId="1085"/>
    <cellStyle name="SAPBEXHLevel0X 3" xfId="1086"/>
    <cellStyle name="SAPBEXHLevel1" xfId="1087"/>
    <cellStyle name="SAPBEXHLevel1 2" xfId="1088"/>
    <cellStyle name="SAPBEXHLevel1X" xfId="1089"/>
    <cellStyle name="SAPBEXHLevel1X 2" xfId="1090"/>
    <cellStyle name="SAPBEXHLevel1X 3" xfId="1091"/>
    <cellStyle name="SAPBEXHLevel2" xfId="1092"/>
    <cellStyle name="SAPBEXHLevel2 2" xfId="1093"/>
    <cellStyle name="SAPBEXHLevel2X" xfId="1094"/>
    <cellStyle name="SAPBEXHLevel2X 2" xfId="1095"/>
    <cellStyle name="SAPBEXHLevel2X 3" xfId="1096"/>
    <cellStyle name="SAPBEXHLevel3" xfId="1097"/>
    <cellStyle name="SAPBEXHLevel3 2" xfId="1098"/>
    <cellStyle name="SAPBEXHLevel3X" xfId="1099"/>
    <cellStyle name="SAPBEXHLevel3X 2" xfId="1100"/>
    <cellStyle name="SAPBEXHLevel3X 3" xfId="1101"/>
    <cellStyle name="SAPBEXinputData" xfId="1102"/>
    <cellStyle name="SAPBEXinputData 2" xfId="1103"/>
    <cellStyle name="SAPBEXinputData 3" xfId="1104"/>
    <cellStyle name="SAPBEXItemHeader" xfId="1105"/>
    <cellStyle name="SAPBEXresData" xfId="1106"/>
    <cellStyle name="SAPBEXresDataEmph" xfId="1107"/>
    <cellStyle name="SAPBEXresItem" xfId="1108"/>
    <cellStyle name="SAPBEXresItemX" xfId="1109"/>
    <cellStyle name="SAPBEXstdData" xfId="1110"/>
    <cellStyle name="SAPBEXstdData 2" xfId="1111"/>
    <cellStyle name="SAPBEXstdDataEmph" xfId="1112"/>
    <cellStyle name="SAPBEXstdItem" xfId="1113"/>
    <cellStyle name="SAPBEXstdItem 2" xfId="1114"/>
    <cellStyle name="SAPBEXstdItemX" xfId="1115"/>
    <cellStyle name="SAPBEXtitle" xfId="1116"/>
    <cellStyle name="SAPBEXunassignedItem" xfId="1117"/>
    <cellStyle name="SAPBEXunassignedItem 2" xfId="1118"/>
    <cellStyle name="SAPBEXundefined" xfId="1119"/>
    <cellStyle name="Sheet Title" xfId="1120"/>
    <cellStyle name="Skaičiavimas" xfId="1121"/>
    <cellStyle name="Stilius 1" xfId="1122"/>
    <cellStyle name="STYL1 - Style1" xfId="1123"/>
    <cellStyle name="STYL1 - Style1 2" xfId="1124"/>
    <cellStyle name="STYL1 - Style1 3" xfId="1125"/>
    <cellStyle name="Suma" xfId="1126"/>
    <cellStyle name="Susietas langelis" xfId="1127"/>
    <cellStyle name="Table Heading" xfId="1128"/>
    <cellStyle name="Tikrinimo langelis" xfId="1129"/>
    <cellStyle name="Title" xfId="1130"/>
    <cellStyle name="Total" xfId="1131"/>
    <cellStyle name="Total 2" xfId="1132"/>
    <cellStyle name="Total 2 2" xfId="1133"/>
    <cellStyle name="Total 3" xfId="1134"/>
    <cellStyle name="Total 3 2" xfId="1135"/>
    <cellStyle name="Total 4" xfId="1136"/>
    <cellStyle name="Total 4 2" xfId="1137"/>
    <cellStyle name="Total 5" xfId="1138"/>
    <cellStyle name="Total 5 2" xfId="1139"/>
    <cellStyle name="Total 6" xfId="1140"/>
    <cellStyle name="Total 6 2" xfId="1141"/>
    <cellStyle name="Total 7" xfId="1142"/>
    <cellStyle name="Total 7 2" xfId="1143"/>
    <cellStyle name="Total 8" xfId="1144"/>
    <cellStyle name="Total 8 2" xfId="1145"/>
    <cellStyle name="Total 9" xfId="1146"/>
    <cellStyle name="Total 9 2" xfId="1147"/>
    <cellStyle name="Total_10VSAFAS2,3p" xfId="1148"/>
    <cellStyle name="Currency" xfId="1149"/>
    <cellStyle name="Currency [0]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SheetLayoutView="100" zoomScalePageLayoutView="0" workbookViewId="0" topLeftCell="A1">
      <selection activeCell="A14" sqref="A14:G14"/>
    </sheetView>
  </sheetViews>
  <sheetFormatPr defaultColWidth="9.140625" defaultRowHeight="12.75"/>
  <cols>
    <col min="1" max="1" width="10.57421875" style="28" customWidth="1"/>
    <col min="2" max="2" width="3.140625" style="29" customWidth="1"/>
    <col min="3" max="3" width="2.7109375" style="29" customWidth="1"/>
    <col min="4" max="4" width="59.00390625" style="29" customWidth="1"/>
    <col min="5" max="5" width="7.7109375" style="27" customWidth="1"/>
    <col min="6" max="6" width="11.8515625" style="28" customWidth="1"/>
    <col min="7" max="7" width="12.8515625" style="28" customWidth="1"/>
    <col min="8" max="16384" width="9.140625" style="28" customWidth="1"/>
  </cols>
  <sheetData>
    <row r="1" spans="1:7" ht="12.75">
      <c r="A1" s="26"/>
      <c r="B1" s="27"/>
      <c r="C1" s="27"/>
      <c r="D1" s="27"/>
      <c r="E1" s="1"/>
      <c r="F1" s="26"/>
      <c r="G1" s="26"/>
    </row>
    <row r="2" spans="5:7" ht="12.75">
      <c r="E2" s="145" t="s">
        <v>50</v>
      </c>
      <c r="F2" s="146"/>
      <c r="G2" s="146"/>
    </row>
    <row r="3" spans="5:7" ht="12.75">
      <c r="E3" s="147" t="s">
        <v>46</v>
      </c>
      <c r="F3" s="148"/>
      <c r="G3" s="148"/>
    </row>
    <row r="5" spans="1:7" ht="12.75">
      <c r="A5" s="152" t="s">
        <v>134</v>
      </c>
      <c r="B5" s="153"/>
      <c r="C5" s="153"/>
      <c r="D5" s="153"/>
      <c r="E5" s="153"/>
      <c r="F5" s="151"/>
      <c r="G5" s="151"/>
    </row>
    <row r="6" spans="1:7" ht="12.75">
      <c r="A6" s="154"/>
      <c r="B6" s="154"/>
      <c r="C6" s="154"/>
      <c r="D6" s="154"/>
      <c r="E6" s="154"/>
      <c r="F6" s="154"/>
      <c r="G6" s="154"/>
    </row>
    <row r="7" spans="1:7" ht="12.75">
      <c r="A7" s="149" t="s">
        <v>246</v>
      </c>
      <c r="B7" s="150"/>
      <c r="C7" s="150"/>
      <c r="D7" s="150"/>
      <c r="E7" s="150"/>
      <c r="F7" s="151"/>
      <c r="G7" s="151"/>
    </row>
    <row r="8" spans="1:7" ht="12.75">
      <c r="A8" s="149" t="s">
        <v>173</v>
      </c>
      <c r="B8" s="150"/>
      <c r="C8" s="150"/>
      <c r="D8" s="150"/>
      <c r="E8" s="150"/>
      <c r="F8" s="151"/>
      <c r="G8" s="151"/>
    </row>
    <row r="9" spans="1:7" ht="12.75" customHeight="1">
      <c r="A9" s="149" t="s">
        <v>247</v>
      </c>
      <c r="B9" s="150"/>
      <c r="C9" s="150"/>
      <c r="D9" s="150"/>
      <c r="E9" s="150"/>
      <c r="F9" s="151"/>
      <c r="G9" s="151"/>
    </row>
    <row r="10" spans="1:7" ht="12.75">
      <c r="A10" s="144" t="s">
        <v>174</v>
      </c>
      <c r="B10" s="162"/>
      <c r="C10" s="162"/>
      <c r="D10" s="162"/>
      <c r="E10" s="162"/>
      <c r="F10" s="163"/>
      <c r="G10" s="163"/>
    </row>
    <row r="11" spans="1:7" ht="12.75">
      <c r="A11" s="163"/>
      <c r="B11" s="163"/>
      <c r="C11" s="163"/>
      <c r="D11" s="163"/>
      <c r="E11" s="163"/>
      <c r="F11" s="163"/>
      <c r="G11" s="163"/>
    </row>
    <row r="12" spans="1:5" ht="12.75">
      <c r="A12" s="161"/>
      <c r="B12" s="151"/>
      <c r="C12" s="151"/>
      <c r="D12" s="151"/>
      <c r="E12" s="151"/>
    </row>
    <row r="13" spans="1:7" ht="12.75">
      <c r="A13" s="152" t="s">
        <v>52</v>
      </c>
      <c r="B13" s="153"/>
      <c r="C13" s="153"/>
      <c r="D13" s="153"/>
      <c r="E13" s="153"/>
      <c r="F13" s="164"/>
      <c r="G13" s="164"/>
    </row>
    <row r="14" spans="1:7" ht="12.75">
      <c r="A14" s="152" t="s">
        <v>266</v>
      </c>
      <c r="B14" s="153"/>
      <c r="C14" s="153"/>
      <c r="D14" s="153"/>
      <c r="E14" s="153"/>
      <c r="F14" s="164"/>
      <c r="G14" s="164"/>
    </row>
    <row r="15" spans="1:7" ht="12.75">
      <c r="A15" s="30"/>
      <c r="B15" s="31"/>
      <c r="C15" s="31"/>
      <c r="D15" s="31"/>
      <c r="E15" s="31"/>
      <c r="F15" s="33"/>
      <c r="G15" s="33"/>
    </row>
    <row r="16" spans="1:7" ht="12.75">
      <c r="A16" s="149" t="s">
        <v>273</v>
      </c>
      <c r="B16" s="220"/>
      <c r="C16" s="220"/>
      <c r="D16" s="220"/>
      <c r="E16" s="220"/>
      <c r="F16" s="221"/>
      <c r="G16" s="221"/>
    </row>
    <row r="17" spans="1:7" ht="12.75">
      <c r="A17" s="149" t="s">
        <v>53</v>
      </c>
      <c r="B17" s="149"/>
      <c r="C17" s="149"/>
      <c r="D17" s="149"/>
      <c r="E17" s="149"/>
      <c r="F17" s="166"/>
      <c r="G17" s="166"/>
    </row>
    <row r="18" spans="1:7" ht="12.75" customHeight="1">
      <c r="A18" s="30"/>
      <c r="B18" s="32"/>
      <c r="C18" s="32"/>
      <c r="D18" s="167" t="s">
        <v>259</v>
      </c>
      <c r="E18" s="167"/>
      <c r="F18" s="167"/>
      <c r="G18" s="167"/>
    </row>
    <row r="19" spans="1:7" ht="80.25" customHeight="1">
      <c r="A19" s="3" t="s">
        <v>43</v>
      </c>
      <c r="B19" s="158" t="s">
        <v>54</v>
      </c>
      <c r="C19" s="159"/>
      <c r="D19" s="160"/>
      <c r="E19" s="34" t="s">
        <v>55</v>
      </c>
      <c r="F19" s="35" t="s">
        <v>271</v>
      </c>
      <c r="G19" s="35" t="s">
        <v>272</v>
      </c>
    </row>
    <row r="20" spans="1:7" s="29" customFormat="1" ht="12.75" customHeight="1">
      <c r="A20" s="35" t="s">
        <v>56</v>
      </c>
      <c r="B20" s="36" t="s">
        <v>57</v>
      </c>
      <c r="C20" s="37"/>
      <c r="D20" s="38"/>
      <c r="E20" s="8">
        <v>9</v>
      </c>
      <c r="F20" s="35">
        <f>F27+F21</f>
        <v>1178178</v>
      </c>
      <c r="G20" s="35">
        <f>G27+G21</f>
        <v>1192453</v>
      </c>
    </row>
    <row r="21" spans="1:7" s="29" customFormat="1" ht="12.75" customHeight="1">
      <c r="A21" s="41" t="s">
        <v>58</v>
      </c>
      <c r="B21" s="42" t="s">
        <v>59</v>
      </c>
      <c r="C21" s="43"/>
      <c r="D21" s="44"/>
      <c r="E21" s="8"/>
      <c r="F21" s="41"/>
      <c r="G21" s="41"/>
    </row>
    <row r="22" spans="1:7" s="29" customFormat="1" ht="12.75" customHeight="1">
      <c r="A22" s="8" t="s">
        <v>69</v>
      </c>
      <c r="B22" s="9"/>
      <c r="C22" s="23" t="s">
        <v>135</v>
      </c>
      <c r="D22" s="45"/>
      <c r="E22" s="136"/>
      <c r="F22" s="41"/>
      <c r="G22" s="41"/>
    </row>
    <row r="23" spans="1:7" s="29" customFormat="1" ht="12.75" customHeight="1">
      <c r="A23" s="8" t="s">
        <v>70</v>
      </c>
      <c r="B23" s="9"/>
      <c r="C23" s="23" t="s">
        <v>136</v>
      </c>
      <c r="D23" s="24"/>
      <c r="E23" s="41"/>
      <c r="F23" s="41"/>
      <c r="G23" s="41"/>
    </row>
    <row r="24" spans="1:7" s="29" customFormat="1" ht="12.75" customHeight="1">
      <c r="A24" s="8" t="s">
        <v>102</v>
      </c>
      <c r="B24" s="9"/>
      <c r="C24" s="23" t="s">
        <v>137</v>
      </c>
      <c r="D24" s="24"/>
      <c r="E24" s="111"/>
      <c r="F24" s="41"/>
      <c r="G24" s="41"/>
    </row>
    <row r="25" spans="1:7" s="29" customFormat="1" ht="12.75" customHeight="1">
      <c r="A25" s="8" t="s">
        <v>138</v>
      </c>
      <c r="B25" s="9"/>
      <c r="C25" s="23" t="s">
        <v>139</v>
      </c>
      <c r="D25" s="24"/>
      <c r="E25" s="41"/>
      <c r="F25" s="41"/>
      <c r="G25" s="41"/>
    </row>
    <row r="26" spans="1:7" s="29" customFormat="1" ht="12.75" customHeight="1">
      <c r="A26" s="47" t="s">
        <v>140</v>
      </c>
      <c r="B26" s="9"/>
      <c r="C26" s="48" t="s">
        <v>141</v>
      </c>
      <c r="D26" s="45"/>
      <c r="E26" s="41"/>
      <c r="F26" s="41"/>
      <c r="G26" s="41"/>
    </row>
    <row r="27" spans="1:7" s="29" customFormat="1" ht="12.75" customHeight="1">
      <c r="A27" s="49" t="s">
        <v>60</v>
      </c>
      <c r="B27" s="50" t="s">
        <v>61</v>
      </c>
      <c r="C27" s="51"/>
      <c r="D27" s="52"/>
      <c r="E27" s="41"/>
      <c r="F27" s="41">
        <f>F29+F32+F35+F36+F30</f>
        <v>1178178</v>
      </c>
      <c r="G27" s="41">
        <f>G29+G32+G35+G36+G30</f>
        <v>1192453</v>
      </c>
    </row>
    <row r="28" spans="1:7" s="29" customFormat="1" ht="12.75" customHeight="1">
      <c r="A28" s="8" t="s">
        <v>105</v>
      </c>
      <c r="B28" s="9"/>
      <c r="C28" s="23" t="s">
        <v>142</v>
      </c>
      <c r="D28" s="24"/>
      <c r="E28" s="111"/>
      <c r="F28" s="135"/>
      <c r="G28" s="40"/>
    </row>
    <row r="29" spans="1:7" s="29" customFormat="1" ht="12.75" customHeight="1">
      <c r="A29" s="8" t="s">
        <v>107</v>
      </c>
      <c r="B29" s="9"/>
      <c r="C29" s="23" t="s">
        <v>143</v>
      </c>
      <c r="D29" s="24"/>
      <c r="E29" s="41"/>
      <c r="F29" s="41">
        <v>1086520</v>
      </c>
      <c r="G29" s="41">
        <v>1094224</v>
      </c>
    </row>
    <row r="30" spans="1:7" s="29" customFormat="1" ht="12.75" customHeight="1">
      <c r="A30" s="8" t="s">
        <v>109</v>
      </c>
      <c r="B30" s="9"/>
      <c r="C30" s="23" t="s">
        <v>144</v>
      </c>
      <c r="D30" s="24"/>
      <c r="E30" s="111"/>
      <c r="F30" s="41">
        <v>45232</v>
      </c>
      <c r="G30" s="41">
        <v>47025</v>
      </c>
    </row>
    <row r="31" spans="1:7" s="29" customFormat="1" ht="12.75" customHeight="1">
      <c r="A31" s="8" t="s">
        <v>111</v>
      </c>
      <c r="B31" s="9"/>
      <c r="C31" s="23" t="s">
        <v>145</v>
      </c>
      <c r="D31" s="24"/>
      <c r="E31" s="111"/>
      <c r="F31" s="41"/>
      <c r="G31" s="41"/>
    </row>
    <row r="32" spans="1:7" s="29" customFormat="1" ht="12.75" customHeight="1">
      <c r="A32" s="8" t="s">
        <v>113</v>
      </c>
      <c r="B32" s="9"/>
      <c r="C32" s="23" t="s">
        <v>146</v>
      </c>
      <c r="D32" s="24"/>
      <c r="E32" s="41"/>
      <c r="F32" s="41">
        <v>5267</v>
      </c>
      <c r="G32" s="41">
        <v>5805</v>
      </c>
    </row>
    <row r="33" spans="1:7" s="29" customFormat="1" ht="12.75" customHeight="1">
      <c r="A33" s="8" t="s">
        <v>115</v>
      </c>
      <c r="B33" s="9"/>
      <c r="C33" s="23" t="s">
        <v>147</v>
      </c>
      <c r="D33" s="24"/>
      <c r="E33" s="111"/>
      <c r="F33" s="140"/>
      <c r="G33" s="41"/>
    </row>
    <row r="34" spans="1:7" s="29" customFormat="1" ht="12.75" customHeight="1">
      <c r="A34" s="8" t="s">
        <v>117</v>
      </c>
      <c r="B34" s="9"/>
      <c r="C34" s="23" t="s">
        <v>148</v>
      </c>
      <c r="D34" s="24"/>
      <c r="E34" s="111"/>
      <c r="F34" s="140"/>
      <c r="G34" s="41"/>
    </row>
    <row r="35" spans="1:7" s="29" customFormat="1" ht="12.75" customHeight="1">
      <c r="A35" s="8" t="s">
        <v>119</v>
      </c>
      <c r="B35" s="9"/>
      <c r="C35" s="23" t="s">
        <v>149</v>
      </c>
      <c r="D35" s="24"/>
      <c r="E35" s="41"/>
      <c r="F35" s="41">
        <v>35076</v>
      </c>
      <c r="G35" s="41">
        <v>39252</v>
      </c>
    </row>
    <row r="36" spans="1:7" s="29" customFormat="1" ht="12.75" customHeight="1">
      <c r="A36" s="8" t="s">
        <v>150</v>
      </c>
      <c r="B36" s="18"/>
      <c r="C36" s="20" t="s">
        <v>175</v>
      </c>
      <c r="D36" s="10"/>
      <c r="E36" s="41"/>
      <c r="F36" s="41">
        <v>6083</v>
      </c>
      <c r="G36" s="41">
        <v>6147</v>
      </c>
    </row>
    <row r="37" spans="1:7" s="29" customFormat="1" ht="12.75" customHeight="1">
      <c r="A37" s="8" t="s">
        <v>122</v>
      </c>
      <c r="B37" s="9"/>
      <c r="C37" s="23" t="s">
        <v>151</v>
      </c>
      <c r="D37" s="24"/>
      <c r="E37" s="41"/>
      <c r="F37" s="41"/>
      <c r="G37" s="41"/>
    </row>
    <row r="38" spans="1:7" s="142" customFormat="1" ht="12.75" customHeight="1">
      <c r="A38" s="41" t="s">
        <v>62</v>
      </c>
      <c r="B38" s="53" t="s">
        <v>63</v>
      </c>
      <c r="C38" s="53"/>
      <c r="D38" s="11"/>
      <c r="E38" s="41"/>
      <c r="F38" s="41"/>
      <c r="G38" s="41"/>
    </row>
    <row r="39" spans="1:7" s="142" customFormat="1" ht="12.75" customHeight="1">
      <c r="A39" s="6" t="s">
        <v>64</v>
      </c>
      <c r="B39" s="7" t="s">
        <v>152</v>
      </c>
      <c r="C39" s="7"/>
      <c r="D39" s="17"/>
      <c r="E39" s="41"/>
      <c r="F39" s="6"/>
      <c r="G39" s="6"/>
    </row>
    <row r="40" spans="1:7" s="29" customFormat="1" ht="12.75" customHeight="1">
      <c r="A40" s="35" t="s">
        <v>65</v>
      </c>
      <c r="B40" s="36" t="s">
        <v>153</v>
      </c>
      <c r="C40" s="37"/>
      <c r="D40" s="38"/>
      <c r="E40" s="111"/>
      <c r="F40" s="41"/>
      <c r="G40" s="41"/>
    </row>
    <row r="41" spans="1:7" s="29" customFormat="1" ht="12.75" customHeight="1">
      <c r="A41" s="3" t="s">
        <v>66</v>
      </c>
      <c r="B41" s="4" t="s">
        <v>67</v>
      </c>
      <c r="C41" s="54"/>
      <c r="D41" s="5"/>
      <c r="E41" s="41">
        <v>10</v>
      </c>
      <c r="F41" s="35">
        <f>F49+F57+F48</f>
        <v>33689</v>
      </c>
      <c r="G41" s="35">
        <f>G49+G57</f>
        <v>87787</v>
      </c>
    </row>
    <row r="42" spans="1:7" s="29" customFormat="1" ht="12.75" customHeight="1">
      <c r="A42" s="6" t="s">
        <v>58</v>
      </c>
      <c r="B42" s="12" t="s">
        <v>68</v>
      </c>
      <c r="C42" s="15"/>
      <c r="D42" s="13"/>
      <c r="E42" s="11"/>
      <c r="F42" s="41"/>
      <c r="G42" s="41"/>
    </row>
    <row r="43" spans="1:7" s="29" customFormat="1" ht="12.75" customHeight="1">
      <c r="A43" s="14" t="s">
        <v>69</v>
      </c>
      <c r="B43" s="18"/>
      <c r="C43" s="20" t="s">
        <v>154</v>
      </c>
      <c r="D43" s="10"/>
      <c r="E43" s="11"/>
      <c r="F43" s="41"/>
      <c r="G43" s="41"/>
    </row>
    <row r="44" spans="1:7" s="29" customFormat="1" ht="12.75" customHeight="1">
      <c r="A44" s="14" t="s">
        <v>70</v>
      </c>
      <c r="B44" s="18"/>
      <c r="C44" s="20" t="s">
        <v>155</v>
      </c>
      <c r="D44" s="10"/>
      <c r="E44" s="11"/>
      <c r="F44" s="41"/>
      <c r="G44" s="41"/>
    </row>
    <row r="45" spans="1:7" s="29" customFormat="1" ht="12.75">
      <c r="A45" s="14" t="s">
        <v>102</v>
      </c>
      <c r="B45" s="18"/>
      <c r="C45" s="20" t="s">
        <v>156</v>
      </c>
      <c r="D45" s="10"/>
      <c r="E45" s="46"/>
      <c r="F45" s="41"/>
      <c r="G45" s="41"/>
    </row>
    <row r="46" spans="1:7" s="29" customFormat="1" ht="12.75">
      <c r="A46" s="14" t="s">
        <v>138</v>
      </c>
      <c r="B46" s="18"/>
      <c r="C46" s="20" t="s">
        <v>157</v>
      </c>
      <c r="D46" s="10"/>
      <c r="E46" s="46"/>
      <c r="F46" s="41"/>
      <c r="G46" s="41"/>
    </row>
    <row r="47" spans="1:7" s="29" customFormat="1" ht="12.75" customHeight="1">
      <c r="A47" s="14" t="s">
        <v>140</v>
      </c>
      <c r="B47" s="54"/>
      <c r="C47" s="171" t="s">
        <v>71</v>
      </c>
      <c r="D47" s="172"/>
      <c r="E47" s="46"/>
      <c r="F47" s="41"/>
      <c r="G47" s="41"/>
    </row>
    <row r="48" spans="1:7" s="29" customFormat="1" ht="12.75" customHeight="1">
      <c r="A48" s="6" t="s">
        <v>60</v>
      </c>
      <c r="B48" s="21" t="s">
        <v>72</v>
      </c>
      <c r="C48" s="55"/>
      <c r="D48" s="22"/>
      <c r="E48" s="11"/>
      <c r="F48" s="41">
        <v>0</v>
      </c>
      <c r="G48" s="41"/>
    </row>
    <row r="49" spans="1:7" s="29" customFormat="1" ht="12.75" customHeight="1">
      <c r="A49" s="6" t="s">
        <v>62</v>
      </c>
      <c r="B49" s="12" t="s">
        <v>73</v>
      </c>
      <c r="C49" s="15"/>
      <c r="D49" s="13"/>
      <c r="E49" s="11"/>
      <c r="F49" s="41">
        <f>F53+F54+F55</f>
        <v>20265</v>
      </c>
      <c r="G49" s="41">
        <f>G53+G54</f>
        <v>57372</v>
      </c>
    </row>
    <row r="50" spans="1:7" s="29" customFormat="1" ht="12.75" customHeight="1">
      <c r="A50" s="14" t="s">
        <v>74</v>
      </c>
      <c r="B50" s="15"/>
      <c r="C50" s="56" t="s">
        <v>75</v>
      </c>
      <c r="D50" s="16"/>
      <c r="E50" s="11"/>
      <c r="F50" s="41"/>
      <c r="G50" s="41"/>
    </row>
    <row r="51" spans="1:7" s="29" customFormat="1" ht="12.75" customHeight="1">
      <c r="A51" s="57" t="s">
        <v>76</v>
      </c>
      <c r="B51" s="18"/>
      <c r="C51" s="20" t="s">
        <v>77</v>
      </c>
      <c r="D51" s="58"/>
      <c r="E51" s="59"/>
      <c r="F51" s="85"/>
      <c r="G51" s="85"/>
    </row>
    <row r="52" spans="1:7" s="29" customFormat="1" ht="12.75" customHeight="1">
      <c r="A52" s="14" t="s">
        <v>78</v>
      </c>
      <c r="B52" s="18"/>
      <c r="C52" s="20" t="s">
        <v>79</v>
      </c>
      <c r="D52" s="10"/>
      <c r="E52" s="60"/>
      <c r="F52" s="41"/>
      <c r="G52" s="41"/>
    </row>
    <row r="53" spans="1:7" s="29" customFormat="1" ht="12.75" customHeight="1">
      <c r="A53" s="14" t="s">
        <v>80</v>
      </c>
      <c r="B53" s="18"/>
      <c r="C53" s="171" t="s">
        <v>81</v>
      </c>
      <c r="D53" s="172"/>
      <c r="E53" s="60"/>
      <c r="F53" s="41">
        <v>3100</v>
      </c>
      <c r="G53" s="41">
        <v>1624</v>
      </c>
    </row>
    <row r="54" spans="1:7" s="29" customFormat="1" ht="12.75" customHeight="1">
      <c r="A54" s="14" t="s">
        <v>82</v>
      </c>
      <c r="B54" s="18"/>
      <c r="C54" s="20" t="s">
        <v>83</v>
      </c>
      <c r="D54" s="10"/>
      <c r="E54" s="60"/>
      <c r="F54" s="140">
        <v>17165</v>
      </c>
      <c r="G54" s="41">
        <v>55748</v>
      </c>
    </row>
    <row r="55" spans="1:7" s="29" customFormat="1" ht="12.75" customHeight="1">
      <c r="A55" s="14" t="s">
        <v>84</v>
      </c>
      <c r="B55" s="18"/>
      <c r="C55" s="20" t="s">
        <v>85</v>
      </c>
      <c r="D55" s="10"/>
      <c r="E55" s="11"/>
      <c r="F55" s="140"/>
      <c r="G55" s="41"/>
    </row>
    <row r="56" spans="1:7" s="29" customFormat="1" ht="12.75" customHeight="1">
      <c r="A56" s="6" t="s">
        <v>64</v>
      </c>
      <c r="B56" s="7" t="s">
        <v>86</v>
      </c>
      <c r="C56" s="7"/>
      <c r="D56" s="17"/>
      <c r="E56" s="60"/>
      <c r="F56" s="140"/>
      <c r="G56" s="41"/>
    </row>
    <row r="57" spans="1:7" s="29" customFormat="1" ht="12.75" customHeight="1">
      <c r="A57" s="6" t="s">
        <v>87</v>
      </c>
      <c r="B57" s="7" t="s">
        <v>88</v>
      </c>
      <c r="C57" s="7"/>
      <c r="D57" s="17"/>
      <c r="E57" s="11"/>
      <c r="F57" s="41">
        <v>13424</v>
      </c>
      <c r="G57" s="41">
        <v>30415</v>
      </c>
    </row>
    <row r="58" spans="1:7" s="29" customFormat="1" ht="12.75" customHeight="1">
      <c r="A58" s="41"/>
      <c r="B58" s="50" t="s">
        <v>89</v>
      </c>
      <c r="C58" s="51"/>
      <c r="D58" s="52"/>
      <c r="E58" s="41">
        <v>11</v>
      </c>
      <c r="F58" s="41">
        <f>F20+F41+F40</f>
        <v>1211867</v>
      </c>
      <c r="G58" s="41">
        <f>G20+G41+G40</f>
        <v>1280240</v>
      </c>
    </row>
    <row r="59" spans="1:7" s="29" customFormat="1" ht="12.75" customHeight="1">
      <c r="A59" s="35" t="s">
        <v>90</v>
      </c>
      <c r="B59" s="36" t="s">
        <v>91</v>
      </c>
      <c r="C59" s="36"/>
      <c r="D59" s="61"/>
      <c r="E59" s="41">
        <v>12</v>
      </c>
      <c r="F59" s="35">
        <f>F60+F61+F62+F63</f>
        <v>1191493</v>
      </c>
      <c r="G59" s="35">
        <f>G60+G61+G62+G63</f>
        <v>1222572</v>
      </c>
    </row>
    <row r="60" spans="1:7" s="29" customFormat="1" ht="12.75" customHeight="1">
      <c r="A60" s="41" t="s">
        <v>58</v>
      </c>
      <c r="B60" s="53" t="s">
        <v>92</v>
      </c>
      <c r="C60" s="53"/>
      <c r="D60" s="11"/>
      <c r="E60" s="41"/>
      <c r="F60" s="41">
        <v>392223</v>
      </c>
      <c r="G60" s="49">
        <v>398288</v>
      </c>
    </row>
    <row r="61" spans="1:7" s="29" customFormat="1" ht="12.75" customHeight="1">
      <c r="A61" s="49" t="s">
        <v>60</v>
      </c>
      <c r="B61" s="50" t="s">
        <v>93</v>
      </c>
      <c r="C61" s="51"/>
      <c r="D61" s="52"/>
      <c r="E61" s="41"/>
      <c r="F61" s="49">
        <v>648852</v>
      </c>
      <c r="G61" s="41">
        <v>655226</v>
      </c>
    </row>
    <row r="62" spans="1:7" s="29" customFormat="1" ht="12.75" customHeight="1">
      <c r="A62" s="41" t="s">
        <v>62</v>
      </c>
      <c r="B62" s="173" t="s">
        <v>94</v>
      </c>
      <c r="C62" s="174"/>
      <c r="D62" s="175"/>
      <c r="E62" s="41"/>
      <c r="F62" s="41">
        <v>143300</v>
      </c>
      <c r="G62" s="41">
        <v>157902</v>
      </c>
    </row>
    <row r="63" spans="1:7" s="29" customFormat="1" ht="12.75" customHeight="1">
      <c r="A63" s="41" t="s">
        <v>95</v>
      </c>
      <c r="B63" s="53" t="s">
        <v>96</v>
      </c>
      <c r="C63" s="9"/>
      <c r="D63" s="39"/>
      <c r="E63" s="41"/>
      <c r="F63" s="41">
        <v>7118</v>
      </c>
      <c r="G63" s="41">
        <v>11156</v>
      </c>
    </row>
    <row r="64" spans="1:7" s="29" customFormat="1" ht="12.75" customHeight="1">
      <c r="A64" s="35" t="s">
        <v>97</v>
      </c>
      <c r="B64" s="36" t="s">
        <v>98</v>
      </c>
      <c r="C64" s="37"/>
      <c r="D64" s="38"/>
      <c r="E64" s="41">
        <v>13</v>
      </c>
      <c r="F64" s="41">
        <f>F69</f>
        <v>17177</v>
      </c>
      <c r="G64" s="41">
        <v>55748</v>
      </c>
    </row>
    <row r="65" spans="1:7" s="29" customFormat="1" ht="12.75" customHeight="1">
      <c r="A65" s="41" t="s">
        <v>58</v>
      </c>
      <c r="B65" s="42" t="s">
        <v>99</v>
      </c>
      <c r="C65" s="62"/>
      <c r="D65" s="63"/>
      <c r="E65" s="11"/>
      <c r="G65" s="134"/>
    </row>
    <row r="66" spans="1:7" s="29" customFormat="1" ht="12.75">
      <c r="A66" s="8" t="s">
        <v>69</v>
      </c>
      <c r="B66" s="64"/>
      <c r="C66" s="23" t="s">
        <v>100</v>
      </c>
      <c r="D66" s="65"/>
      <c r="E66" s="60"/>
      <c r="F66" s="41"/>
      <c r="G66" s="41"/>
    </row>
    <row r="67" spans="1:7" s="29" customFormat="1" ht="12.75" customHeight="1">
      <c r="A67" s="8" t="s">
        <v>70</v>
      </c>
      <c r="B67" s="9"/>
      <c r="C67" s="23" t="s">
        <v>101</v>
      </c>
      <c r="D67" s="24"/>
      <c r="E67" s="11"/>
      <c r="F67" s="41"/>
      <c r="G67" s="41"/>
    </row>
    <row r="68" spans="1:7" s="29" customFormat="1" ht="12.75" customHeight="1">
      <c r="A68" s="8" t="s">
        <v>158</v>
      </c>
      <c r="B68" s="9"/>
      <c r="C68" s="23" t="s">
        <v>103</v>
      </c>
      <c r="D68" s="24"/>
      <c r="E68" s="66"/>
      <c r="F68" s="41"/>
      <c r="G68" s="41"/>
    </row>
    <row r="69" spans="1:7" s="2" customFormat="1" ht="12.75" customHeight="1">
      <c r="A69" s="6" t="s">
        <v>60</v>
      </c>
      <c r="B69" s="7" t="s">
        <v>104</v>
      </c>
      <c r="C69" s="18"/>
      <c r="D69" s="17"/>
      <c r="E69" s="17"/>
      <c r="F69" s="6">
        <f>F75+F80+F82+F83</f>
        <v>17177</v>
      </c>
      <c r="G69" s="6">
        <f>G75+G80+G82+G83</f>
        <v>55748</v>
      </c>
    </row>
    <row r="70" spans="1:7" s="29" customFormat="1" ht="12.75" customHeight="1">
      <c r="A70" s="8" t="s">
        <v>105</v>
      </c>
      <c r="B70" s="9"/>
      <c r="C70" s="23" t="s">
        <v>106</v>
      </c>
      <c r="D70" s="45"/>
      <c r="E70" s="11"/>
      <c r="F70" s="41"/>
      <c r="G70" s="41"/>
    </row>
    <row r="71" spans="1:7" s="29" customFormat="1" ht="12.75" customHeight="1">
      <c r="A71" s="8" t="s">
        <v>107</v>
      </c>
      <c r="B71" s="64"/>
      <c r="C71" s="23" t="s">
        <v>108</v>
      </c>
      <c r="D71" s="65"/>
      <c r="E71" s="60"/>
      <c r="F71" s="41"/>
      <c r="G71" s="41"/>
    </row>
    <row r="72" spans="1:7" s="29" customFormat="1" ht="12.75">
      <c r="A72" s="8" t="s">
        <v>109</v>
      </c>
      <c r="B72" s="64"/>
      <c r="C72" s="23" t="s">
        <v>110</v>
      </c>
      <c r="D72" s="65"/>
      <c r="E72" s="60"/>
      <c r="F72" s="41"/>
      <c r="G72" s="41"/>
    </row>
    <row r="73" spans="1:7" s="29" customFormat="1" ht="12.75">
      <c r="A73" s="68" t="s">
        <v>111</v>
      </c>
      <c r="B73" s="15"/>
      <c r="C73" s="69" t="s">
        <v>112</v>
      </c>
      <c r="D73" s="16"/>
      <c r="E73" s="60"/>
      <c r="F73" s="41"/>
      <c r="G73" s="41"/>
    </row>
    <row r="74" spans="1:7" s="29" customFormat="1" ht="12.75">
      <c r="A74" s="41" t="s">
        <v>113</v>
      </c>
      <c r="B74" s="48"/>
      <c r="C74" s="48" t="s">
        <v>114</v>
      </c>
      <c r="D74" s="45"/>
      <c r="E74" s="70"/>
      <c r="F74" s="41"/>
      <c r="G74" s="41"/>
    </row>
    <row r="75" spans="1:7" s="29" customFormat="1" ht="12.75" customHeight="1">
      <c r="A75" s="71" t="s">
        <v>115</v>
      </c>
      <c r="B75" s="67"/>
      <c r="C75" s="72" t="s">
        <v>116</v>
      </c>
      <c r="D75" s="25"/>
      <c r="E75" s="11"/>
      <c r="F75" s="41">
        <f>F77</f>
        <v>0</v>
      </c>
      <c r="G75" s="41">
        <f>G77</f>
        <v>0</v>
      </c>
    </row>
    <row r="76" spans="1:7" s="29" customFormat="1" ht="12.75" customHeight="1">
      <c r="A76" s="14" t="s">
        <v>159</v>
      </c>
      <c r="B76" s="18"/>
      <c r="C76" s="58"/>
      <c r="D76" s="10" t="s">
        <v>160</v>
      </c>
      <c r="E76" s="60"/>
      <c r="F76" s="41"/>
      <c r="G76" s="41"/>
    </row>
    <row r="77" spans="1:7" s="29" customFormat="1" ht="12.75" customHeight="1">
      <c r="A77" s="14" t="s">
        <v>161</v>
      </c>
      <c r="B77" s="18"/>
      <c r="C77" s="58"/>
      <c r="D77" s="10" t="s">
        <v>162</v>
      </c>
      <c r="E77" s="11"/>
      <c r="F77" s="41"/>
      <c r="G77" s="41"/>
    </row>
    <row r="78" spans="1:7" s="29" customFormat="1" ht="12.75" customHeight="1">
      <c r="A78" s="14" t="s">
        <v>117</v>
      </c>
      <c r="B78" s="55"/>
      <c r="C78" s="73" t="s">
        <v>118</v>
      </c>
      <c r="D78" s="74"/>
      <c r="E78" s="46"/>
      <c r="F78" s="41"/>
      <c r="G78" s="41"/>
    </row>
    <row r="79" spans="1:7" s="29" customFormat="1" ht="12.75" customHeight="1">
      <c r="A79" s="14" t="s">
        <v>119</v>
      </c>
      <c r="B79" s="75"/>
      <c r="C79" s="20" t="s">
        <v>120</v>
      </c>
      <c r="D79" s="76"/>
      <c r="E79" s="60"/>
      <c r="F79" s="41"/>
      <c r="G79" s="41"/>
    </row>
    <row r="80" spans="1:7" s="29" customFormat="1" ht="12.75" customHeight="1">
      <c r="A80" s="14" t="s">
        <v>150</v>
      </c>
      <c r="B80" s="9"/>
      <c r="C80" s="23" t="s">
        <v>121</v>
      </c>
      <c r="D80" s="24"/>
      <c r="E80" s="60"/>
      <c r="F80" s="41">
        <v>800</v>
      </c>
      <c r="G80" s="41">
        <v>1805</v>
      </c>
    </row>
    <row r="81" spans="1:7" s="29" customFormat="1" ht="12.75" customHeight="1">
      <c r="A81" s="14" t="s">
        <v>122</v>
      </c>
      <c r="B81" s="9"/>
      <c r="C81" s="23" t="s">
        <v>163</v>
      </c>
      <c r="D81" s="24"/>
      <c r="E81" s="60"/>
      <c r="F81" s="140"/>
      <c r="G81" s="41"/>
    </row>
    <row r="82" spans="1:7" s="29" customFormat="1" ht="12.75" customHeight="1">
      <c r="A82" s="8" t="s">
        <v>124</v>
      </c>
      <c r="B82" s="18"/>
      <c r="C82" s="20" t="s">
        <v>123</v>
      </c>
      <c r="D82" s="10"/>
      <c r="E82" s="11"/>
      <c r="F82" s="41">
        <v>16365</v>
      </c>
      <c r="G82" s="41">
        <v>53943</v>
      </c>
    </row>
    <row r="83" spans="1:7" s="29" customFormat="1" ht="12.75" customHeight="1">
      <c r="A83" s="8" t="s">
        <v>164</v>
      </c>
      <c r="B83" s="9"/>
      <c r="C83" s="23" t="s">
        <v>125</v>
      </c>
      <c r="D83" s="24"/>
      <c r="E83" s="60"/>
      <c r="F83" s="41">
        <v>12</v>
      </c>
      <c r="G83" s="41">
        <v>0</v>
      </c>
    </row>
    <row r="84" spans="1:7" s="29" customFormat="1" ht="12.75" customHeight="1">
      <c r="A84" s="35" t="s">
        <v>126</v>
      </c>
      <c r="B84" s="77" t="s">
        <v>127</v>
      </c>
      <c r="C84" s="78"/>
      <c r="D84" s="60"/>
      <c r="E84" s="137">
        <v>14</v>
      </c>
      <c r="F84" s="41">
        <f>F90</f>
        <v>3197</v>
      </c>
      <c r="G84" s="41">
        <f>G90</f>
        <v>1920</v>
      </c>
    </row>
    <row r="85" spans="1:7" s="29" customFormat="1" ht="12.75" customHeight="1">
      <c r="A85" s="41" t="s">
        <v>58</v>
      </c>
      <c r="B85" s="53" t="s">
        <v>165</v>
      </c>
      <c r="C85" s="9"/>
      <c r="D85" s="39"/>
      <c r="E85" s="112"/>
      <c r="F85" s="41"/>
      <c r="G85" s="41"/>
    </row>
    <row r="86" spans="1:7" s="29" customFormat="1" ht="12.75" customHeight="1">
      <c r="A86" s="41" t="s">
        <v>60</v>
      </c>
      <c r="B86" s="42" t="s">
        <v>128</v>
      </c>
      <c r="C86" s="62"/>
      <c r="D86" s="63"/>
      <c r="E86" s="41"/>
      <c r="F86" s="41"/>
      <c r="G86" s="41"/>
    </row>
    <row r="87" spans="1:7" s="29" customFormat="1" ht="12.75" customHeight="1">
      <c r="A87" s="8" t="s">
        <v>105</v>
      </c>
      <c r="B87" s="9"/>
      <c r="C87" s="23" t="s">
        <v>166</v>
      </c>
      <c r="D87" s="24"/>
      <c r="E87" s="41"/>
      <c r="F87" s="41"/>
      <c r="G87" s="41"/>
    </row>
    <row r="88" spans="1:7" s="29" customFormat="1" ht="12.75" customHeight="1">
      <c r="A88" s="8" t="s">
        <v>107</v>
      </c>
      <c r="B88" s="9"/>
      <c r="C88" s="23" t="s">
        <v>167</v>
      </c>
      <c r="D88" s="24"/>
      <c r="E88" s="41"/>
      <c r="F88" s="41"/>
      <c r="G88" s="41"/>
    </row>
    <row r="89" spans="1:7" s="29" customFormat="1" ht="12.75" customHeight="1">
      <c r="A89" s="6" t="s">
        <v>62</v>
      </c>
      <c r="B89" s="58" t="s">
        <v>129</v>
      </c>
      <c r="C89" s="58"/>
      <c r="D89" s="19"/>
      <c r="E89" s="41"/>
      <c r="F89" s="41"/>
      <c r="G89" s="41"/>
    </row>
    <row r="90" spans="1:7" s="29" customFormat="1" ht="12.75" customHeight="1">
      <c r="A90" s="49" t="s">
        <v>64</v>
      </c>
      <c r="B90" s="50" t="s">
        <v>130</v>
      </c>
      <c r="C90" s="51"/>
      <c r="D90" s="52"/>
      <c r="E90" s="41"/>
      <c r="F90" s="41">
        <f>F91+F92</f>
        <v>3197</v>
      </c>
      <c r="G90" s="41">
        <f>G91+G92</f>
        <v>1920</v>
      </c>
    </row>
    <row r="91" spans="1:7" s="29" customFormat="1" ht="12.75" customHeight="1">
      <c r="A91" s="8" t="s">
        <v>168</v>
      </c>
      <c r="B91" s="37"/>
      <c r="C91" s="23" t="s">
        <v>131</v>
      </c>
      <c r="D91" s="80"/>
      <c r="E91" s="41">
        <v>18</v>
      </c>
      <c r="F91" s="41">
        <v>1277</v>
      </c>
      <c r="G91" s="41">
        <v>811</v>
      </c>
    </row>
    <row r="92" spans="1:7" s="29" customFormat="1" ht="12.75" customHeight="1">
      <c r="A92" s="8" t="s">
        <v>169</v>
      </c>
      <c r="B92" s="37"/>
      <c r="C92" s="23" t="s">
        <v>132</v>
      </c>
      <c r="D92" s="80"/>
      <c r="E92" s="41"/>
      <c r="F92" s="41">
        <v>1920</v>
      </c>
      <c r="G92" s="41">
        <v>1109</v>
      </c>
    </row>
    <row r="93" spans="1:7" s="29" customFormat="1" ht="12.75" customHeight="1">
      <c r="A93" s="35" t="s">
        <v>170</v>
      </c>
      <c r="B93" s="77" t="s">
        <v>171</v>
      </c>
      <c r="C93" s="79"/>
      <c r="D93" s="79"/>
      <c r="E93" s="111"/>
      <c r="F93" s="41"/>
      <c r="G93" s="41"/>
    </row>
    <row r="94" spans="1:7" s="29" customFormat="1" ht="25.5" customHeight="1">
      <c r="A94" s="35"/>
      <c r="B94" s="176" t="s">
        <v>172</v>
      </c>
      <c r="C94" s="177"/>
      <c r="D94" s="172"/>
      <c r="E94" s="41">
        <v>15</v>
      </c>
      <c r="F94" s="41">
        <f>F84+F64+F60+F61+F62+F63</f>
        <v>1211867</v>
      </c>
      <c r="G94" s="41">
        <f>G84+G64+G60+G61+G62+G63</f>
        <v>1280240</v>
      </c>
    </row>
    <row r="95" spans="1:7" s="29" customFormat="1" ht="12.75">
      <c r="A95" s="81"/>
      <c r="B95" s="82"/>
      <c r="C95" s="82"/>
      <c r="D95" s="82"/>
      <c r="E95" s="82"/>
      <c r="F95" s="27">
        <f>F58-F94</f>
        <v>0</v>
      </c>
      <c r="G95" s="27"/>
    </row>
    <row r="96" spans="1:7" s="29" customFormat="1" ht="12.75" customHeight="1">
      <c r="A96" s="141" t="s">
        <v>264</v>
      </c>
      <c r="B96" s="141"/>
      <c r="C96" s="141"/>
      <c r="D96" s="141"/>
      <c r="E96" s="141"/>
      <c r="F96" s="170" t="s">
        <v>261</v>
      </c>
      <c r="G96" s="170"/>
    </row>
    <row r="97" spans="1:7" s="29" customFormat="1" ht="12.75">
      <c r="A97" s="165" t="s">
        <v>41</v>
      </c>
      <c r="B97" s="165"/>
      <c r="C97" s="165"/>
      <c r="D97" s="165"/>
      <c r="E97" s="165"/>
      <c r="F97" s="149" t="s">
        <v>133</v>
      </c>
      <c r="G97" s="149"/>
    </row>
    <row r="98" spans="1:7" s="29" customFormat="1" ht="12.75">
      <c r="A98" s="168" t="s">
        <v>40</v>
      </c>
      <c r="B98" s="169"/>
      <c r="C98" s="169"/>
      <c r="D98" s="169"/>
      <c r="E98" s="83"/>
      <c r="F98" s="32"/>
      <c r="G98" s="32"/>
    </row>
    <row r="99" spans="1:7" s="29" customFormat="1" ht="12.75">
      <c r="A99" s="86"/>
      <c r="B99" s="84"/>
      <c r="C99" s="84"/>
      <c r="D99" s="84"/>
      <c r="E99" s="83"/>
      <c r="F99" s="32"/>
      <c r="G99" s="32"/>
    </row>
    <row r="100" spans="1:7" s="29" customFormat="1" ht="12.75" customHeight="1">
      <c r="A100" s="155" t="s">
        <v>265</v>
      </c>
      <c r="B100" s="156"/>
      <c r="C100" s="156"/>
      <c r="D100" s="156"/>
      <c r="E100" s="156"/>
      <c r="F100" s="157" t="s">
        <v>248</v>
      </c>
      <c r="G100" s="157"/>
    </row>
    <row r="101" spans="1:7" s="29" customFormat="1" ht="12.75" customHeight="1">
      <c r="A101" s="143" t="s">
        <v>42</v>
      </c>
      <c r="B101" s="143"/>
      <c r="C101" s="143"/>
      <c r="D101" s="143"/>
      <c r="E101" s="143"/>
      <c r="F101" s="144" t="s">
        <v>133</v>
      </c>
      <c r="G101" s="144"/>
    </row>
    <row r="102" s="29" customFormat="1" ht="12.75">
      <c r="E102" s="27"/>
    </row>
    <row r="103" s="29" customFormat="1" ht="12.75">
      <c r="E103" s="27"/>
    </row>
    <row r="104" s="29" customFormat="1" ht="12.75">
      <c r="E104" s="27"/>
    </row>
    <row r="105" s="29" customFormat="1" ht="12.75">
      <c r="E105" s="27"/>
    </row>
    <row r="106" s="29" customFormat="1" ht="12.75">
      <c r="E106" s="27"/>
    </row>
    <row r="107" s="29" customFormat="1" ht="12.75">
      <c r="E107" s="27"/>
    </row>
    <row r="108" s="29" customFormat="1" ht="12.75">
      <c r="E108" s="27"/>
    </row>
    <row r="109" s="29" customFormat="1" ht="12.75">
      <c r="E109" s="27"/>
    </row>
    <row r="110" s="29" customFormat="1" ht="12.75">
      <c r="E110" s="27"/>
    </row>
    <row r="111" s="29" customFormat="1" ht="12.75">
      <c r="E111" s="27"/>
    </row>
    <row r="112" s="29" customFormat="1" ht="12.75">
      <c r="E112" s="27"/>
    </row>
    <row r="113" s="29" customFormat="1" ht="12.75">
      <c r="E113" s="27"/>
    </row>
    <row r="114" s="29" customFormat="1" ht="12.75">
      <c r="E114" s="27"/>
    </row>
    <row r="115" s="29" customFormat="1" ht="12.75">
      <c r="E115" s="27"/>
    </row>
    <row r="116" s="29" customFormat="1" ht="12.75">
      <c r="E116" s="27"/>
    </row>
    <row r="117" s="29" customFormat="1" ht="12.75">
      <c r="E117" s="27"/>
    </row>
    <row r="118" s="29" customFormat="1" ht="12.75">
      <c r="E118" s="27"/>
    </row>
    <row r="119" s="29" customFormat="1" ht="12.75">
      <c r="E119" s="27"/>
    </row>
    <row r="120" s="29" customFormat="1" ht="12.75">
      <c r="E120" s="27"/>
    </row>
    <row r="121" s="29" customFormat="1" ht="12.75">
      <c r="E121" s="27"/>
    </row>
    <row r="122" s="29" customFormat="1" ht="12.75">
      <c r="E122" s="27"/>
    </row>
  </sheetData>
  <sheetProtection/>
  <mergeCells count="26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SheetLayoutView="100" zoomScalePageLayoutView="0" workbookViewId="0" topLeftCell="A13">
      <selection activeCell="A8" sqref="A8:I8"/>
    </sheetView>
  </sheetViews>
  <sheetFormatPr defaultColWidth="9.140625" defaultRowHeight="12.75"/>
  <cols>
    <col min="1" max="1" width="8.00390625" style="87" customWidth="1"/>
    <col min="2" max="2" width="1.57421875" style="87" hidden="1" customWidth="1"/>
    <col min="3" max="3" width="30.140625" style="87" customWidth="1"/>
    <col min="4" max="4" width="18.28125" style="87" customWidth="1"/>
    <col min="5" max="5" width="0" style="87" hidden="1" customWidth="1"/>
    <col min="6" max="6" width="11.7109375" style="87" customWidth="1"/>
    <col min="7" max="7" width="13.8515625" style="87" customWidth="1"/>
    <col min="8" max="9" width="13.140625" style="87" customWidth="1"/>
    <col min="10" max="16384" width="9.140625" style="87" customWidth="1"/>
  </cols>
  <sheetData>
    <row r="1" spans="7:8" ht="12.75">
      <c r="G1" s="88"/>
      <c r="H1" s="88"/>
    </row>
    <row r="2" spans="4:9" ht="15.75">
      <c r="D2" s="106"/>
      <c r="G2" s="89" t="s">
        <v>177</v>
      </c>
      <c r="H2" s="90"/>
      <c r="I2" s="90"/>
    </row>
    <row r="3" spans="7:9" ht="15.75">
      <c r="G3" s="89" t="s">
        <v>46</v>
      </c>
      <c r="H3" s="90"/>
      <c r="I3" s="90"/>
    </row>
    <row r="5" spans="1:9" ht="15.75">
      <c r="A5" s="202" t="s">
        <v>251</v>
      </c>
      <c r="B5" s="201"/>
      <c r="C5" s="201"/>
      <c r="D5" s="201"/>
      <c r="E5" s="201"/>
      <c r="F5" s="201"/>
      <c r="G5" s="201"/>
      <c r="H5" s="201"/>
      <c r="I5" s="201"/>
    </row>
    <row r="6" spans="1:9" ht="15.75">
      <c r="A6" s="203" t="s">
        <v>178</v>
      </c>
      <c r="B6" s="201"/>
      <c r="C6" s="201"/>
      <c r="D6" s="201"/>
      <c r="E6" s="201"/>
      <c r="F6" s="201"/>
      <c r="G6" s="201"/>
      <c r="H6" s="201"/>
      <c r="I6" s="201"/>
    </row>
    <row r="7" spans="1:9" ht="15.75">
      <c r="A7" s="204" t="s">
        <v>246</v>
      </c>
      <c r="B7" s="201"/>
      <c r="C7" s="201"/>
      <c r="D7" s="201"/>
      <c r="E7" s="201"/>
      <c r="F7" s="201"/>
      <c r="G7" s="201"/>
      <c r="H7" s="201"/>
      <c r="I7" s="201"/>
    </row>
    <row r="8" spans="1:9" ht="15">
      <c r="A8" s="194" t="s">
        <v>51</v>
      </c>
      <c r="B8" s="195"/>
      <c r="C8" s="195"/>
      <c r="D8" s="195"/>
      <c r="E8" s="195"/>
      <c r="F8" s="195"/>
      <c r="G8" s="195"/>
      <c r="H8" s="195"/>
      <c r="I8" s="195"/>
    </row>
    <row r="9" spans="1:9" ht="15">
      <c r="A9" s="194" t="s">
        <v>249</v>
      </c>
      <c r="B9" s="195"/>
      <c r="C9" s="195"/>
      <c r="D9" s="195"/>
      <c r="E9" s="195"/>
      <c r="F9" s="195"/>
      <c r="G9" s="195"/>
      <c r="H9" s="195"/>
      <c r="I9" s="195"/>
    </row>
    <row r="10" spans="1:9" ht="15">
      <c r="A10" s="194" t="s">
        <v>29</v>
      </c>
      <c r="B10" s="195"/>
      <c r="C10" s="195"/>
      <c r="D10" s="195"/>
      <c r="E10" s="195"/>
      <c r="F10" s="195"/>
      <c r="G10" s="195"/>
      <c r="H10" s="195"/>
      <c r="I10" s="195"/>
    </row>
    <row r="11" spans="1:9" ht="15">
      <c r="A11" s="194" t="s">
        <v>30</v>
      </c>
      <c r="B11" s="201"/>
      <c r="C11" s="201"/>
      <c r="D11" s="201"/>
      <c r="E11" s="201"/>
      <c r="F11" s="201"/>
      <c r="G11" s="201"/>
      <c r="H11" s="201"/>
      <c r="I11" s="201"/>
    </row>
    <row r="12" spans="1:9" ht="15">
      <c r="A12" s="200"/>
      <c r="B12" s="195"/>
      <c r="C12" s="195"/>
      <c r="D12" s="195"/>
      <c r="E12" s="195"/>
      <c r="F12" s="195"/>
      <c r="G12" s="195"/>
      <c r="H12" s="195"/>
      <c r="I12" s="195"/>
    </row>
    <row r="13" spans="1:9" ht="15">
      <c r="A13" s="196" t="s">
        <v>179</v>
      </c>
      <c r="B13" s="197"/>
      <c r="C13" s="197"/>
      <c r="D13" s="197"/>
      <c r="E13" s="197"/>
      <c r="F13" s="197"/>
      <c r="G13" s="197"/>
      <c r="H13" s="197"/>
      <c r="I13" s="197"/>
    </row>
    <row r="14" spans="1:9" ht="15">
      <c r="A14" s="194"/>
      <c r="B14" s="195"/>
      <c r="C14" s="195"/>
      <c r="D14" s="195"/>
      <c r="E14" s="195"/>
      <c r="F14" s="195"/>
      <c r="G14" s="195"/>
      <c r="H14" s="195"/>
      <c r="I14" s="195"/>
    </row>
    <row r="15" spans="1:9" ht="15">
      <c r="A15" s="196" t="s">
        <v>267</v>
      </c>
      <c r="B15" s="197"/>
      <c r="C15" s="197"/>
      <c r="D15" s="197"/>
      <c r="E15" s="197"/>
      <c r="F15" s="197"/>
      <c r="G15" s="197"/>
      <c r="H15" s="197"/>
      <c r="I15" s="197"/>
    </row>
    <row r="16" spans="1:9" ht="9.75" customHeight="1">
      <c r="A16" s="91"/>
      <c r="B16" s="92"/>
      <c r="C16" s="92"/>
      <c r="D16" s="92"/>
      <c r="E16" s="92"/>
      <c r="F16" s="92"/>
      <c r="G16" s="92"/>
      <c r="H16" s="92"/>
      <c r="I16" s="92"/>
    </row>
    <row r="17" spans="1:9" ht="15">
      <c r="A17" s="194" t="s">
        <v>274</v>
      </c>
      <c r="B17" s="195"/>
      <c r="C17" s="195"/>
      <c r="D17" s="195"/>
      <c r="E17" s="195"/>
      <c r="F17" s="195"/>
      <c r="G17" s="195"/>
      <c r="H17" s="195"/>
      <c r="I17" s="195"/>
    </row>
    <row r="18" spans="1:9" ht="15">
      <c r="A18" s="194" t="s">
        <v>53</v>
      </c>
      <c r="B18" s="195"/>
      <c r="C18" s="195"/>
      <c r="D18" s="195"/>
      <c r="E18" s="195"/>
      <c r="F18" s="195"/>
      <c r="G18" s="195"/>
      <c r="H18" s="195"/>
      <c r="I18" s="195"/>
    </row>
    <row r="19" spans="1:9" s="92" customFormat="1" ht="15">
      <c r="A19" s="198" t="s">
        <v>260</v>
      </c>
      <c r="B19" s="195"/>
      <c r="C19" s="195"/>
      <c r="D19" s="195"/>
      <c r="E19" s="195"/>
      <c r="F19" s="195"/>
      <c r="G19" s="195"/>
      <c r="H19" s="195"/>
      <c r="I19" s="195"/>
    </row>
    <row r="20" spans="1:9" s="107" customFormat="1" ht="57.75" customHeight="1">
      <c r="A20" s="189" t="s">
        <v>43</v>
      </c>
      <c r="B20" s="189"/>
      <c r="C20" s="189" t="s">
        <v>54</v>
      </c>
      <c r="D20" s="190"/>
      <c r="E20" s="190"/>
      <c r="F20" s="190"/>
      <c r="G20" s="93" t="s">
        <v>180</v>
      </c>
      <c r="H20" s="93" t="s">
        <v>269</v>
      </c>
      <c r="I20" s="93" t="s">
        <v>268</v>
      </c>
    </row>
    <row r="21" spans="1:9" ht="15.75">
      <c r="A21" s="95" t="s">
        <v>56</v>
      </c>
      <c r="B21" s="98" t="s">
        <v>181</v>
      </c>
      <c r="C21" s="191" t="s">
        <v>181</v>
      </c>
      <c r="D21" s="192"/>
      <c r="E21" s="192"/>
      <c r="F21" s="192"/>
      <c r="G21" s="130">
        <v>16</v>
      </c>
      <c r="H21" s="93">
        <f>H22+H28</f>
        <v>570613</v>
      </c>
      <c r="I21" s="93">
        <f>I22+I28</f>
        <v>461457</v>
      </c>
    </row>
    <row r="22" spans="1:9" ht="15.75">
      <c r="A22" s="97" t="s">
        <v>58</v>
      </c>
      <c r="B22" s="108" t="s">
        <v>182</v>
      </c>
      <c r="C22" s="193" t="s">
        <v>182</v>
      </c>
      <c r="D22" s="193"/>
      <c r="E22" s="193"/>
      <c r="F22" s="193"/>
      <c r="G22" s="130"/>
      <c r="H22" s="93">
        <f>H23+H24+H25+H26</f>
        <v>567321</v>
      </c>
      <c r="I22" s="93">
        <f>I23+I24+I25+I26</f>
        <v>461103</v>
      </c>
    </row>
    <row r="23" spans="1:9" ht="15.75">
      <c r="A23" s="97" t="s">
        <v>31</v>
      </c>
      <c r="B23" s="108" t="s">
        <v>92</v>
      </c>
      <c r="C23" s="193" t="s">
        <v>92</v>
      </c>
      <c r="D23" s="193"/>
      <c r="E23" s="193"/>
      <c r="F23" s="193"/>
      <c r="G23" s="130"/>
      <c r="H23" s="130">
        <v>424210</v>
      </c>
      <c r="I23" s="129">
        <v>374745</v>
      </c>
    </row>
    <row r="24" spans="1:9" ht="15.75">
      <c r="A24" s="97" t="s">
        <v>32</v>
      </c>
      <c r="B24" s="96" t="s">
        <v>33</v>
      </c>
      <c r="C24" s="199" t="s">
        <v>33</v>
      </c>
      <c r="D24" s="199"/>
      <c r="E24" s="199"/>
      <c r="F24" s="199"/>
      <c r="G24" s="130"/>
      <c r="H24" s="130">
        <v>120430</v>
      </c>
      <c r="I24" s="129">
        <v>80001</v>
      </c>
    </row>
    <row r="25" spans="1:9" ht="15.75">
      <c r="A25" s="97" t="s">
        <v>34</v>
      </c>
      <c r="B25" s="108" t="s">
        <v>205</v>
      </c>
      <c r="C25" s="199" t="s">
        <v>205</v>
      </c>
      <c r="D25" s="199"/>
      <c r="E25" s="199"/>
      <c r="F25" s="199"/>
      <c r="G25" s="130"/>
      <c r="H25" s="130">
        <v>18529</v>
      </c>
      <c r="I25" s="129">
        <v>5503</v>
      </c>
    </row>
    <row r="26" spans="1:9" ht="15.75">
      <c r="A26" s="97" t="s">
        <v>206</v>
      </c>
      <c r="B26" s="96" t="s">
        <v>207</v>
      </c>
      <c r="C26" s="199" t="s">
        <v>207</v>
      </c>
      <c r="D26" s="199"/>
      <c r="E26" s="199"/>
      <c r="F26" s="199"/>
      <c r="G26" s="130"/>
      <c r="H26" s="130">
        <v>4152</v>
      </c>
      <c r="I26" s="129">
        <v>854</v>
      </c>
    </row>
    <row r="27" spans="1:9" ht="15.75">
      <c r="A27" s="97" t="s">
        <v>60</v>
      </c>
      <c r="B27" s="108" t="s">
        <v>183</v>
      </c>
      <c r="C27" s="199" t="s">
        <v>183</v>
      </c>
      <c r="D27" s="199"/>
      <c r="E27" s="199"/>
      <c r="F27" s="199"/>
      <c r="G27" s="108"/>
      <c r="H27" s="139"/>
      <c r="I27" s="93"/>
    </row>
    <row r="28" spans="1:9" ht="15.75">
      <c r="A28" s="97" t="s">
        <v>62</v>
      </c>
      <c r="B28" s="108" t="s">
        <v>184</v>
      </c>
      <c r="C28" s="199" t="s">
        <v>184</v>
      </c>
      <c r="D28" s="199"/>
      <c r="E28" s="199"/>
      <c r="F28" s="199"/>
      <c r="G28" s="130"/>
      <c r="H28" s="93">
        <f>H29</f>
        <v>3292</v>
      </c>
      <c r="I28" s="93">
        <f>I29</f>
        <v>354</v>
      </c>
    </row>
    <row r="29" spans="1:9" ht="15.75">
      <c r="A29" s="97" t="s">
        <v>185</v>
      </c>
      <c r="B29" s="96" t="s">
        <v>186</v>
      </c>
      <c r="C29" s="199" t="s">
        <v>186</v>
      </c>
      <c r="D29" s="199"/>
      <c r="E29" s="199"/>
      <c r="F29" s="199"/>
      <c r="G29" s="130"/>
      <c r="H29" s="130">
        <v>3292</v>
      </c>
      <c r="I29" s="129">
        <v>354</v>
      </c>
    </row>
    <row r="30" spans="1:9" ht="15.75">
      <c r="A30" s="97" t="s">
        <v>187</v>
      </c>
      <c r="B30" s="96" t="s">
        <v>188</v>
      </c>
      <c r="C30" s="199" t="s">
        <v>188</v>
      </c>
      <c r="D30" s="199"/>
      <c r="E30" s="199"/>
      <c r="F30" s="199"/>
      <c r="G30" s="130"/>
      <c r="H30" s="128"/>
      <c r="I30" s="93"/>
    </row>
    <row r="31" spans="1:9" ht="15.75">
      <c r="A31" s="95" t="s">
        <v>65</v>
      </c>
      <c r="B31" s="98" t="s">
        <v>189</v>
      </c>
      <c r="C31" s="191" t="s">
        <v>189</v>
      </c>
      <c r="D31" s="191"/>
      <c r="E31" s="191"/>
      <c r="F31" s="191"/>
      <c r="G31" s="130">
        <v>17</v>
      </c>
      <c r="H31" s="93">
        <f>H32+H33+H34+H37+H38+H40+H44+H45</f>
        <v>569336</v>
      </c>
      <c r="I31" s="93">
        <f>I32+I33+I34+I37+I38+I40+I44</f>
        <v>461933</v>
      </c>
    </row>
    <row r="32" spans="1:9" ht="15.75">
      <c r="A32" s="97" t="s">
        <v>58</v>
      </c>
      <c r="B32" s="108" t="s">
        <v>208</v>
      </c>
      <c r="C32" s="199" t="s">
        <v>209</v>
      </c>
      <c r="D32" s="205"/>
      <c r="E32" s="205"/>
      <c r="F32" s="205"/>
      <c r="G32" s="108"/>
      <c r="H32" s="130">
        <v>468271</v>
      </c>
      <c r="I32" s="130">
        <v>382955</v>
      </c>
    </row>
    <row r="33" spans="1:9" ht="15.75">
      <c r="A33" s="97" t="s">
        <v>60</v>
      </c>
      <c r="B33" s="108" t="s">
        <v>210</v>
      </c>
      <c r="C33" s="199" t="s">
        <v>211</v>
      </c>
      <c r="D33" s="205"/>
      <c r="E33" s="205"/>
      <c r="F33" s="205"/>
      <c r="G33" s="108"/>
      <c r="H33" s="130">
        <v>14276</v>
      </c>
      <c r="I33" s="130">
        <v>13944</v>
      </c>
    </row>
    <row r="34" spans="1:9" ht="15.75">
      <c r="A34" s="97" t="s">
        <v>62</v>
      </c>
      <c r="B34" s="108" t="s">
        <v>212</v>
      </c>
      <c r="C34" s="199" t="s">
        <v>213</v>
      </c>
      <c r="D34" s="205"/>
      <c r="E34" s="205"/>
      <c r="F34" s="205"/>
      <c r="G34" s="108"/>
      <c r="H34" s="130">
        <v>21245</v>
      </c>
      <c r="I34" s="130">
        <v>19401</v>
      </c>
    </row>
    <row r="35" spans="1:9" ht="15.75">
      <c r="A35" s="97" t="s">
        <v>64</v>
      </c>
      <c r="B35" s="108" t="s">
        <v>214</v>
      </c>
      <c r="C35" s="193" t="s">
        <v>215</v>
      </c>
      <c r="D35" s="205"/>
      <c r="E35" s="205"/>
      <c r="F35" s="205"/>
      <c r="G35" s="108"/>
      <c r="H35" s="138"/>
      <c r="I35" s="138"/>
    </row>
    <row r="36" spans="1:9" ht="15.75">
      <c r="A36" s="97" t="s">
        <v>87</v>
      </c>
      <c r="B36" s="108" t="s">
        <v>216</v>
      </c>
      <c r="C36" s="193" t="s">
        <v>217</v>
      </c>
      <c r="D36" s="205"/>
      <c r="E36" s="205"/>
      <c r="F36" s="205"/>
      <c r="G36" s="108"/>
      <c r="H36" s="138"/>
      <c r="I36" s="138"/>
    </row>
    <row r="37" spans="1:9" ht="15.75">
      <c r="A37" s="97" t="s">
        <v>218</v>
      </c>
      <c r="B37" s="108" t="s">
        <v>219</v>
      </c>
      <c r="C37" s="193" t="s">
        <v>220</v>
      </c>
      <c r="D37" s="205"/>
      <c r="E37" s="205"/>
      <c r="F37" s="205"/>
      <c r="G37" s="108"/>
      <c r="H37" s="130">
        <v>1661</v>
      </c>
      <c r="I37" s="130">
        <v>1030</v>
      </c>
    </row>
    <row r="38" spans="1:9" ht="15.75">
      <c r="A38" s="97" t="s">
        <v>221</v>
      </c>
      <c r="B38" s="108" t="s">
        <v>222</v>
      </c>
      <c r="C38" s="193" t="s">
        <v>223</v>
      </c>
      <c r="D38" s="205"/>
      <c r="E38" s="205"/>
      <c r="F38" s="205"/>
      <c r="G38" s="108"/>
      <c r="H38" s="130">
        <v>2908</v>
      </c>
      <c r="I38" s="130">
        <v>4542</v>
      </c>
    </row>
    <row r="39" spans="1:9" ht="15.75">
      <c r="A39" s="97" t="s">
        <v>224</v>
      </c>
      <c r="B39" s="108" t="s">
        <v>190</v>
      </c>
      <c r="C39" s="199" t="s">
        <v>190</v>
      </c>
      <c r="D39" s="205"/>
      <c r="E39" s="205"/>
      <c r="F39" s="205"/>
      <c r="G39" s="108"/>
      <c r="H39" s="138"/>
      <c r="I39" s="138"/>
    </row>
    <row r="40" spans="1:9" ht="15.75">
      <c r="A40" s="97" t="s">
        <v>225</v>
      </c>
      <c r="B40" s="108" t="s">
        <v>226</v>
      </c>
      <c r="C40" s="193" t="s">
        <v>226</v>
      </c>
      <c r="D40" s="205"/>
      <c r="E40" s="205"/>
      <c r="F40" s="205"/>
      <c r="G40" s="108"/>
      <c r="H40" s="130">
        <v>14406</v>
      </c>
      <c r="I40" s="130">
        <v>8223</v>
      </c>
    </row>
    <row r="41" spans="1:9" ht="15.75" customHeight="1">
      <c r="A41" s="97" t="s">
        <v>227</v>
      </c>
      <c r="B41" s="108" t="s">
        <v>228</v>
      </c>
      <c r="C41" s="199" t="s">
        <v>191</v>
      </c>
      <c r="D41" s="190"/>
      <c r="E41" s="190"/>
      <c r="F41" s="190"/>
      <c r="G41" s="108"/>
      <c r="H41" s="138"/>
      <c r="I41" s="138"/>
    </row>
    <row r="42" spans="1:9" ht="15.75" customHeight="1">
      <c r="A42" s="97" t="s">
        <v>229</v>
      </c>
      <c r="B42" s="108" t="s">
        <v>230</v>
      </c>
      <c r="C42" s="199" t="s">
        <v>231</v>
      </c>
      <c r="D42" s="205"/>
      <c r="E42" s="205"/>
      <c r="F42" s="205"/>
      <c r="G42" s="108"/>
      <c r="H42" s="138"/>
      <c r="I42" s="138"/>
    </row>
    <row r="43" spans="1:9" ht="15.75">
      <c r="A43" s="97" t="s">
        <v>232</v>
      </c>
      <c r="B43" s="108" t="s">
        <v>233</v>
      </c>
      <c r="C43" s="199" t="s">
        <v>192</v>
      </c>
      <c r="D43" s="205"/>
      <c r="E43" s="205"/>
      <c r="F43" s="205"/>
      <c r="G43" s="108"/>
      <c r="H43" s="138"/>
      <c r="I43" s="138"/>
    </row>
    <row r="44" spans="1:9" ht="15.75">
      <c r="A44" s="97" t="s">
        <v>234</v>
      </c>
      <c r="B44" s="108" t="s">
        <v>235</v>
      </c>
      <c r="C44" s="199" t="s">
        <v>236</v>
      </c>
      <c r="D44" s="205"/>
      <c r="E44" s="205"/>
      <c r="F44" s="205"/>
      <c r="G44" s="108"/>
      <c r="H44" s="130">
        <v>46569</v>
      </c>
      <c r="I44" s="130">
        <v>31838</v>
      </c>
    </row>
    <row r="45" spans="1:9" ht="15.75">
      <c r="A45" s="97" t="s">
        <v>237</v>
      </c>
      <c r="B45" s="108" t="s">
        <v>238</v>
      </c>
      <c r="C45" s="181" t="s">
        <v>193</v>
      </c>
      <c r="D45" s="182"/>
      <c r="E45" s="182"/>
      <c r="F45" s="183"/>
      <c r="G45" s="108"/>
      <c r="H45" s="131"/>
      <c r="I45" s="131"/>
    </row>
    <row r="46" spans="1:9" ht="15.75">
      <c r="A46" s="98" t="s">
        <v>66</v>
      </c>
      <c r="B46" s="99" t="s">
        <v>194</v>
      </c>
      <c r="C46" s="178" t="s">
        <v>194</v>
      </c>
      <c r="D46" s="179"/>
      <c r="E46" s="179"/>
      <c r="F46" s="180"/>
      <c r="G46" s="130">
        <v>18</v>
      </c>
      <c r="H46" s="132">
        <f>H21-H31</f>
        <v>1277</v>
      </c>
      <c r="I46" s="132">
        <f>I21-I31</f>
        <v>-476</v>
      </c>
    </row>
    <row r="47" spans="1:9" ht="15.75">
      <c r="A47" s="98" t="s">
        <v>90</v>
      </c>
      <c r="B47" s="98" t="s">
        <v>195</v>
      </c>
      <c r="C47" s="188" t="s">
        <v>195</v>
      </c>
      <c r="D47" s="179"/>
      <c r="E47" s="179"/>
      <c r="F47" s="180"/>
      <c r="G47" s="131"/>
      <c r="H47" s="132"/>
      <c r="I47" s="132"/>
    </row>
    <row r="48" spans="1:9" ht="15.75">
      <c r="A48" s="96" t="s">
        <v>176</v>
      </c>
      <c r="B48" s="108" t="s">
        <v>239</v>
      </c>
      <c r="C48" s="181" t="s">
        <v>196</v>
      </c>
      <c r="D48" s="182"/>
      <c r="E48" s="182"/>
      <c r="F48" s="183"/>
      <c r="G48" s="131"/>
      <c r="H48" s="131"/>
      <c r="I48" s="131"/>
    </row>
    <row r="49" spans="1:9" ht="15.75">
      <c r="A49" s="96" t="s">
        <v>60</v>
      </c>
      <c r="B49" s="108" t="s">
        <v>197</v>
      </c>
      <c r="C49" s="181" t="s">
        <v>197</v>
      </c>
      <c r="D49" s="182"/>
      <c r="E49" s="182"/>
      <c r="F49" s="183"/>
      <c r="G49" s="131"/>
      <c r="H49" s="131"/>
      <c r="I49" s="131"/>
    </row>
    <row r="50" spans="1:9" ht="15.75">
      <c r="A50" s="96" t="s">
        <v>240</v>
      </c>
      <c r="B50" s="108" t="s">
        <v>241</v>
      </c>
      <c r="C50" s="181" t="s">
        <v>198</v>
      </c>
      <c r="D50" s="182"/>
      <c r="E50" s="182"/>
      <c r="F50" s="183"/>
      <c r="G50" s="131"/>
      <c r="H50" s="131"/>
      <c r="I50" s="131"/>
    </row>
    <row r="51" spans="1:9" ht="15.75">
      <c r="A51" s="98" t="s">
        <v>97</v>
      </c>
      <c r="B51" s="99" t="s">
        <v>199</v>
      </c>
      <c r="C51" s="178" t="s">
        <v>199</v>
      </c>
      <c r="D51" s="179"/>
      <c r="E51" s="179"/>
      <c r="F51" s="180"/>
      <c r="G51" s="131"/>
      <c r="H51" s="132"/>
      <c r="I51" s="132"/>
    </row>
    <row r="52" spans="1:9" ht="30" customHeight="1">
      <c r="A52" s="98" t="s">
        <v>126</v>
      </c>
      <c r="B52" s="99" t="s">
        <v>200</v>
      </c>
      <c r="C52" s="184" t="s">
        <v>200</v>
      </c>
      <c r="D52" s="185"/>
      <c r="E52" s="185"/>
      <c r="F52" s="186"/>
      <c r="G52" s="131"/>
      <c r="H52" s="132"/>
      <c r="I52" s="132"/>
    </row>
    <row r="53" spans="1:9" ht="15.75">
      <c r="A53" s="98" t="s">
        <v>170</v>
      </c>
      <c r="B53" s="99" t="s">
        <v>242</v>
      </c>
      <c r="C53" s="178" t="s">
        <v>242</v>
      </c>
      <c r="D53" s="179"/>
      <c r="E53" s="179"/>
      <c r="F53" s="180"/>
      <c r="G53" s="131"/>
      <c r="H53" s="132"/>
      <c r="I53" s="132"/>
    </row>
    <row r="54" spans="1:9" ht="30" customHeight="1">
      <c r="A54" s="98" t="s">
        <v>202</v>
      </c>
      <c r="B54" s="98" t="s">
        <v>201</v>
      </c>
      <c r="C54" s="187" t="s">
        <v>201</v>
      </c>
      <c r="D54" s="185"/>
      <c r="E54" s="185"/>
      <c r="F54" s="186"/>
      <c r="G54" s="131"/>
      <c r="H54" s="132">
        <f>H21-H31</f>
        <v>1277</v>
      </c>
      <c r="I54" s="132">
        <f>I21-I31</f>
        <v>-476</v>
      </c>
    </row>
    <row r="55" spans="1:9" ht="15.75">
      <c r="A55" s="98" t="s">
        <v>58</v>
      </c>
      <c r="B55" s="98" t="s">
        <v>203</v>
      </c>
      <c r="C55" s="188" t="s">
        <v>203</v>
      </c>
      <c r="D55" s="179"/>
      <c r="E55" s="179"/>
      <c r="F55" s="180"/>
      <c r="G55" s="131"/>
      <c r="H55" s="132"/>
      <c r="I55" s="132"/>
    </row>
    <row r="56" spans="1:9" ht="15.75">
      <c r="A56" s="98" t="s">
        <v>243</v>
      </c>
      <c r="B56" s="99" t="s">
        <v>204</v>
      </c>
      <c r="C56" s="178" t="s">
        <v>204</v>
      </c>
      <c r="D56" s="179"/>
      <c r="E56" s="179"/>
      <c r="F56" s="180"/>
      <c r="G56" s="131"/>
      <c r="H56" s="132">
        <f>H54</f>
        <v>1277</v>
      </c>
      <c r="I56" s="132">
        <f>I21-I31</f>
        <v>-476</v>
      </c>
    </row>
    <row r="57" spans="1:9" ht="15.75">
      <c r="A57" s="96" t="s">
        <v>58</v>
      </c>
      <c r="B57" s="108" t="s">
        <v>244</v>
      </c>
      <c r="C57" s="181" t="s">
        <v>244</v>
      </c>
      <c r="D57" s="182"/>
      <c r="E57" s="182"/>
      <c r="F57" s="183"/>
      <c r="G57" s="131"/>
      <c r="H57" s="131"/>
      <c r="I57" s="131"/>
    </row>
    <row r="58" spans="1:9" ht="15.75">
      <c r="A58" s="96" t="s">
        <v>60</v>
      </c>
      <c r="B58" s="108" t="s">
        <v>245</v>
      </c>
      <c r="C58" s="181" t="s">
        <v>245</v>
      </c>
      <c r="D58" s="182"/>
      <c r="E58" s="182"/>
      <c r="F58" s="183"/>
      <c r="G58" s="94"/>
      <c r="H58" s="131"/>
      <c r="I58" s="131"/>
    </row>
    <row r="59" spans="1:9" ht="12.75">
      <c r="A59" s="100"/>
      <c r="B59" s="100"/>
      <c r="C59" s="100"/>
      <c r="D59" s="100"/>
      <c r="G59" s="109"/>
      <c r="H59" s="109"/>
      <c r="I59" s="109"/>
    </row>
    <row r="60" spans="1:9" ht="15" customHeight="1">
      <c r="A60" s="213" t="s">
        <v>263</v>
      </c>
      <c r="B60" s="213"/>
      <c r="C60" s="213"/>
      <c r="D60" s="213"/>
      <c r="E60" s="213"/>
      <c r="F60" s="213"/>
      <c r="G60" s="101" t="s">
        <v>252</v>
      </c>
      <c r="H60" s="210" t="s">
        <v>270</v>
      </c>
      <c r="I60" s="210"/>
    </row>
    <row r="61" spans="1:9" s="92" customFormat="1" ht="15" customHeight="1">
      <c r="A61" s="212" t="s">
        <v>253</v>
      </c>
      <c r="B61" s="212"/>
      <c r="C61" s="212"/>
      <c r="D61" s="212"/>
      <c r="E61" s="212"/>
      <c r="F61" s="212"/>
      <c r="G61" s="103" t="s">
        <v>254</v>
      </c>
      <c r="H61" s="211" t="s">
        <v>133</v>
      </c>
      <c r="I61" s="211"/>
    </row>
    <row r="62" spans="1:9" s="92" customFormat="1" ht="15" customHeight="1">
      <c r="A62" s="102"/>
      <c r="B62" s="102"/>
      <c r="C62" s="102"/>
      <c r="D62" s="102"/>
      <c r="E62" s="102"/>
      <c r="F62" s="102"/>
      <c r="G62" s="102"/>
      <c r="H62" s="104"/>
      <c r="I62" s="104"/>
    </row>
    <row r="63" spans="1:9" ht="12.75" customHeight="1">
      <c r="A63" s="209" t="s">
        <v>262</v>
      </c>
      <c r="B63" s="209"/>
      <c r="C63" s="209"/>
      <c r="D63" s="209"/>
      <c r="E63" s="209"/>
      <c r="F63" s="209"/>
      <c r="G63" s="110" t="s">
        <v>255</v>
      </c>
      <c r="H63" s="206" t="s">
        <v>250</v>
      </c>
      <c r="I63" s="206"/>
    </row>
    <row r="64" spans="1:9" ht="12.75">
      <c r="A64" s="208" t="s">
        <v>256</v>
      </c>
      <c r="B64" s="208"/>
      <c r="C64" s="208"/>
      <c r="D64" s="208"/>
      <c r="E64" s="208"/>
      <c r="F64" s="208"/>
      <c r="G64" s="105" t="s">
        <v>257</v>
      </c>
      <c r="H64" s="207" t="s">
        <v>133</v>
      </c>
      <c r="I64" s="207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100" zoomScalePageLayoutView="0" workbookViewId="0" topLeftCell="B10">
      <selection activeCell="F11" sqref="F11"/>
    </sheetView>
  </sheetViews>
  <sheetFormatPr defaultColWidth="9.140625" defaultRowHeight="12.75"/>
  <cols>
    <col min="1" max="1" width="6.00390625" style="120" customWidth="1"/>
    <col min="2" max="2" width="39.00390625" style="113" customWidth="1"/>
    <col min="3" max="3" width="15.00390625" style="113" customWidth="1"/>
    <col min="4" max="4" width="15.57421875" style="113" customWidth="1"/>
    <col min="5" max="5" width="15.7109375" style="113" customWidth="1"/>
    <col min="6" max="6" width="15.140625" style="113" customWidth="1"/>
    <col min="7" max="9" width="15.28125" style="113" customWidth="1"/>
    <col min="10" max="10" width="15.7109375" style="113" customWidth="1"/>
    <col min="11" max="11" width="12.28125" style="113" customWidth="1"/>
    <col min="12" max="12" width="15.140625" style="113" customWidth="1"/>
    <col min="13" max="13" width="16.28125" style="113" customWidth="1"/>
    <col min="14" max="16384" width="9.140625" style="113" customWidth="1"/>
  </cols>
  <sheetData>
    <row r="1" spans="9:11" ht="15">
      <c r="I1" s="121"/>
      <c r="J1" s="121"/>
      <c r="K1" s="121"/>
    </row>
    <row r="2" spans="2:9" ht="15">
      <c r="B2" s="113" t="s">
        <v>246</v>
      </c>
      <c r="I2" s="113" t="s">
        <v>11</v>
      </c>
    </row>
    <row r="3" ht="15">
      <c r="I3" s="113" t="s">
        <v>12</v>
      </c>
    </row>
    <row r="5" spans="1:13" ht="15">
      <c r="A5" s="217" t="s">
        <v>13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5">
      <c r="A6" s="217" t="s">
        <v>22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8" spans="1:13" ht="15">
      <c r="A8" s="217" t="s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10" spans="1:13" ht="15">
      <c r="A10" s="216" t="s">
        <v>43</v>
      </c>
      <c r="B10" s="216" t="s">
        <v>2</v>
      </c>
      <c r="C10" s="216" t="s">
        <v>3</v>
      </c>
      <c r="D10" s="216" t="s">
        <v>0</v>
      </c>
      <c r="E10" s="216"/>
      <c r="F10" s="216"/>
      <c r="G10" s="216"/>
      <c r="H10" s="216"/>
      <c r="I10" s="216"/>
      <c r="J10" s="219"/>
      <c r="K10" s="219"/>
      <c r="L10" s="216"/>
      <c r="M10" s="216" t="s">
        <v>258</v>
      </c>
    </row>
    <row r="11" spans="1:13" ht="123" customHeight="1">
      <c r="A11" s="216"/>
      <c r="B11" s="216"/>
      <c r="C11" s="216"/>
      <c r="D11" s="114" t="s">
        <v>23</v>
      </c>
      <c r="E11" s="115" t="s">
        <v>21</v>
      </c>
      <c r="F11" s="114" t="s">
        <v>24</v>
      </c>
      <c r="G11" s="114" t="s">
        <v>4</v>
      </c>
      <c r="H11" s="114" t="s">
        <v>25</v>
      </c>
      <c r="I11" s="122" t="s">
        <v>14</v>
      </c>
      <c r="J11" s="114" t="s">
        <v>5</v>
      </c>
      <c r="K11" s="115" t="s">
        <v>6</v>
      </c>
      <c r="L11" s="123" t="s">
        <v>15</v>
      </c>
      <c r="M11" s="216"/>
    </row>
    <row r="12" spans="1:13" ht="15">
      <c r="A12" s="124">
        <v>1</v>
      </c>
      <c r="B12" s="124">
        <v>2</v>
      </c>
      <c r="C12" s="124">
        <v>3</v>
      </c>
      <c r="D12" s="124">
        <v>4</v>
      </c>
      <c r="E12" s="124">
        <v>5</v>
      </c>
      <c r="F12" s="125">
        <v>6</v>
      </c>
      <c r="G12" s="125">
        <v>6</v>
      </c>
      <c r="H12" s="125">
        <v>8</v>
      </c>
      <c r="I12" s="125">
        <v>9</v>
      </c>
      <c r="J12" s="125">
        <v>10</v>
      </c>
      <c r="K12" s="126">
        <v>11</v>
      </c>
      <c r="L12" s="125">
        <v>12</v>
      </c>
      <c r="M12" s="125">
        <v>13</v>
      </c>
    </row>
    <row r="13" spans="1:13" ht="65.25" customHeight="1">
      <c r="A13" s="114" t="s">
        <v>44</v>
      </c>
      <c r="B13" s="127" t="s">
        <v>16</v>
      </c>
      <c r="C13" s="133">
        <f>C14+C15</f>
        <v>398288</v>
      </c>
      <c r="D13" s="133">
        <f aca="true" t="shared" si="0" ref="D13:M13">D14+D15</f>
        <v>418144</v>
      </c>
      <c r="E13" s="133">
        <f t="shared" si="0"/>
        <v>0</v>
      </c>
      <c r="F13" s="133">
        <f t="shared" si="0"/>
        <v>0</v>
      </c>
      <c r="G13" s="133">
        <f t="shared" si="0"/>
        <v>0</v>
      </c>
      <c r="H13" s="133">
        <f t="shared" si="0"/>
        <v>0</v>
      </c>
      <c r="I13" s="133">
        <f t="shared" si="0"/>
        <v>424209</v>
      </c>
      <c r="J13" s="133">
        <f t="shared" si="0"/>
        <v>0</v>
      </c>
      <c r="K13" s="133">
        <f t="shared" si="0"/>
        <v>0</v>
      </c>
      <c r="L13" s="133">
        <f t="shared" si="0"/>
        <v>0</v>
      </c>
      <c r="M13" s="133">
        <f t="shared" si="0"/>
        <v>392223</v>
      </c>
    </row>
    <row r="14" spans="1:13" ht="15" customHeight="1">
      <c r="A14" s="117" t="s">
        <v>35</v>
      </c>
      <c r="B14" s="118" t="s">
        <v>7</v>
      </c>
      <c r="C14" s="116">
        <v>398288</v>
      </c>
      <c r="D14" s="116">
        <v>8600</v>
      </c>
      <c r="E14" s="116">
        <v>-267</v>
      </c>
      <c r="F14" s="116">
        <v>0</v>
      </c>
      <c r="G14" s="116"/>
      <c r="H14" s="116"/>
      <c r="I14" s="116">
        <v>14549</v>
      </c>
      <c r="J14" s="116"/>
      <c r="K14" s="116"/>
      <c r="L14" s="116"/>
      <c r="M14" s="116">
        <f>C14+D14+E14+F14-I14</f>
        <v>392072</v>
      </c>
    </row>
    <row r="15" spans="1:13" ht="15" customHeight="1">
      <c r="A15" s="117" t="s">
        <v>36</v>
      </c>
      <c r="B15" s="118" t="s">
        <v>8</v>
      </c>
      <c r="C15" s="116"/>
      <c r="D15" s="116">
        <v>409544</v>
      </c>
      <c r="E15" s="116">
        <v>267</v>
      </c>
      <c r="F15" s="116"/>
      <c r="G15" s="116"/>
      <c r="H15" s="116"/>
      <c r="I15" s="116">
        <v>409660</v>
      </c>
      <c r="J15" s="116"/>
      <c r="K15" s="116"/>
      <c r="L15" s="116"/>
      <c r="M15" s="116">
        <f>C15+D15+E15+F15-I15</f>
        <v>151</v>
      </c>
    </row>
    <row r="16" spans="1:13" ht="73.5" customHeight="1">
      <c r="A16" s="114" t="s">
        <v>45</v>
      </c>
      <c r="B16" s="127" t="s">
        <v>17</v>
      </c>
      <c r="C16" s="133">
        <f>C17+C18</f>
        <v>655226</v>
      </c>
      <c r="D16" s="133">
        <f aca="true" t="shared" si="1" ref="D16:M16">D17+D18</f>
        <v>115062</v>
      </c>
      <c r="E16" s="133">
        <f t="shared" si="1"/>
        <v>0</v>
      </c>
      <c r="F16" s="133">
        <f t="shared" si="1"/>
        <v>0</v>
      </c>
      <c r="G16" s="133">
        <f t="shared" si="1"/>
        <v>0</v>
      </c>
      <c r="H16" s="133">
        <f t="shared" si="1"/>
        <v>0</v>
      </c>
      <c r="I16" s="133">
        <f t="shared" si="1"/>
        <v>121436</v>
      </c>
      <c r="J16" s="133">
        <f t="shared" si="1"/>
        <v>0</v>
      </c>
      <c r="K16" s="133">
        <f t="shared" si="1"/>
        <v>0</v>
      </c>
      <c r="L16" s="133">
        <f t="shared" si="1"/>
        <v>0</v>
      </c>
      <c r="M16" s="133">
        <f t="shared" si="1"/>
        <v>648852</v>
      </c>
    </row>
    <row r="17" spans="1:13" ht="15" customHeight="1">
      <c r="A17" s="117" t="s">
        <v>26</v>
      </c>
      <c r="B17" s="118" t="s">
        <v>7</v>
      </c>
      <c r="C17" s="116">
        <v>655226</v>
      </c>
      <c r="D17" s="116">
        <v>1400</v>
      </c>
      <c r="E17" s="116">
        <v>2011</v>
      </c>
      <c r="F17" s="116">
        <v>0</v>
      </c>
      <c r="G17" s="116"/>
      <c r="H17" s="116"/>
      <c r="I17" s="116">
        <v>9823</v>
      </c>
      <c r="J17" s="116"/>
      <c r="K17" s="116"/>
      <c r="L17" s="116"/>
      <c r="M17" s="116">
        <f>C17+D17+E17+F17-I17</f>
        <v>648814</v>
      </c>
    </row>
    <row r="18" spans="1:13" ht="15" customHeight="1">
      <c r="A18" s="117" t="s">
        <v>27</v>
      </c>
      <c r="B18" s="118" t="s">
        <v>8</v>
      </c>
      <c r="C18" s="116"/>
      <c r="D18" s="116">
        <v>113662</v>
      </c>
      <c r="E18" s="116">
        <v>-2011</v>
      </c>
      <c r="F18" s="116"/>
      <c r="G18" s="116"/>
      <c r="H18" s="116"/>
      <c r="I18" s="116">
        <v>111613</v>
      </c>
      <c r="J18" s="116"/>
      <c r="K18" s="116"/>
      <c r="L18" s="116"/>
      <c r="M18" s="116">
        <f>C18+D18+E18+F18-I18</f>
        <v>38</v>
      </c>
    </row>
    <row r="19" spans="1:13" ht="106.5" customHeight="1">
      <c r="A19" s="114" t="s">
        <v>47</v>
      </c>
      <c r="B19" s="127" t="s">
        <v>18</v>
      </c>
      <c r="C19" s="133">
        <f>C20+C21</f>
        <v>157902</v>
      </c>
      <c r="D19" s="133">
        <f aca="true" t="shared" si="2" ref="D19:M19">D20+D21</f>
        <v>3927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  <c r="I19" s="133">
        <f t="shared" si="2"/>
        <v>18529</v>
      </c>
      <c r="J19" s="133">
        <f t="shared" si="2"/>
        <v>0</v>
      </c>
      <c r="K19" s="133">
        <f t="shared" si="2"/>
        <v>0</v>
      </c>
      <c r="L19" s="133">
        <f t="shared" si="2"/>
        <v>0</v>
      </c>
      <c r="M19" s="133">
        <f t="shared" si="2"/>
        <v>143300</v>
      </c>
    </row>
    <row r="20" spans="1:13" ht="15" customHeight="1">
      <c r="A20" s="117" t="s">
        <v>37</v>
      </c>
      <c r="B20" s="118" t="s">
        <v>7</v>
      </c>
      <c r="C20" s="116">
        <v>135333</v>
      </c>
      <c r="D20" s="116"/>
      <c r="E20" s="116">
        <v>3322</v>
      </c>
      <c r="F20" s="116">
        <v>0</v>
      </c>
      <c r="G20" s="116"/>
      <c r="H20" s="116"/>
      <c r="I20" s="116">
        <v>4726</v>
      </c>
      <c r="J20" s="116"/>
      <c r="K20" s="116"/>
      <c r="L20" s="116"/>
      <c r="M20" s="116">
        <f>C20+D20+E20+F20-I20</f>
        <v>133929</v>
      </c>
    </row>
    <row r="21" spans="1:13" ht="15" customHeight="1">
      <c r="A21" s="117" t="s">
        <v>28</v>
      </c>
      <c r="B21" s="118" t="s">
        <v>8</v>
      </c>
      <c r="C21" s="116">
        <v>22569</v>
      </c>
      <c r="D21" s="116">
        <v>3927</v>
      </c>
      <c r="E21" s="116">
        <v>-3322</v>
      </c>
      <c r="F21" s="116"/>
      <c r="G21" s="116"/>
      <c r="H21" s="116"/>
      <c r="I21" s="116">
        <v>13803</v>
      </c>
      <c r="J21" s="116"/>
      <c r="K21" s="116"/>
      <c r="L21" s="116"/>
      <c r="M21" s="116">
        <f>C21+D21+E21+F21-I21</f>
        <v>9371</v>
      </c>
    </row>
    <row r="22" spans="1:13" ht="15" customHeight="1">
      <c r="A22" s="114" t="s">
        <v>48</v>
      </c>
      <c r="B22" s="127" t="s">
        <v>9</v>
      </c>
      <c r="C22" s="133">
        <f>C23+C24</f>
        <v>11156</v>
      </c>
      <c r="D22" s="133">
        <f aca="true" t="shared" si="3" ref="D22:M22">D23+D24</f>
        <v>114</v>
      </c>
      <c r="E22" s="133">
        <f t="shared" si="3"/>
        <v>0</v>
      </c>
      <c r="F22" s="133">
        <f t="shared" si="3"/>
        <v>0</v>
      </c>
      <c r="G22" s="133">
        <f t="shared" si="3"/>
        <v>0</v>
      </c>
      <c r="H22" s="133">
        <f t="shared" si="3"/>
        <v>0</v>
      </c>
      <c r="I22" s="133">
        <f t="shared" si="3"/>
        <v>4152</v>
      </c>
      <c r="J22" s="133">
        <f t="shared" si="3"/>
        <v>0</v>
      </c>
      <c r="K22" s="133">
        <f t="shared" si="3"/>
        <v>0</v>
      </c>
      <c r="L22" s="133">
        <f t="shared" si="3"/>
        <v>0</v>
      </c>
      <c r="M22" s="133">
        <f t="shared" si="3"/>
        <v>7118</v>
      </c>
    </row>
    <row r="23" spans="1:13" ht="15" customHeight="1">
      <c r="A23" s="117" t="s">
        <v>38</v>
      </c>
      <c r="B23" s="118" t="s">
        <v>7</v>
      </c>
      <c r="C23" s="116">
        <v>11156</v>
      </c>
      <c r="D23" s="116"/>
      <c r="E23" s="116">
        <v>-3795</v>
      </c>
      <c r="F23" s="116">
        <v>0</v>
      </c>
      <c r="G23" s="116"/>
      <c r="H23" s="116"/>
      <c r="I23" s="116">
        <v>243</v>
      </c>
      <c r="J23" s="116"/>
      <c r="K23" s="116"/>
      <c r="L23" s="116"/>
      <c r="M23" s="116">
        <f>C23+D23+E23+F23-I23</f>
        <v>7118</v>
      </c>
    </row>
    <row r="24" spans="1:13" ht="15" customHeight="1">
      <c r="A24" s="117" t="s">
        <v>39</v>
      </c>
      <c r="B24" s="118" t="s">
        <v>8</v>
      </c>
      <c r="C24" s="116"/>
      <c r="D24" s="116">
        <v>114</v>
      </c>
      <c r="E24" s="116">
        <v>3795</v>
      </c>
      <c r="F24" s="116"/>
      <c r="G24" s="116"/>
      <c r="H24" s="116"/>
      <c r="I24" s="116">
        <v>3909</v>
      </c>
      <c r="J24" s="116"/>
      <c r="K24" s="116"/>
      <c r="L24" s="116"/>
      <c r="M24" s="116">
        <f>C24+D24+E24+F24-I24</f>
        <v>0</v>
      </c>
    </row>
    <row r="25" spans="1:13" ht="15" customHeight="1">
      <c r="A25" s="114" t="s">
        <v>49</v>
      </c>
      <c r="B25" s="127" t="s">
        <v>10</v>
      </c>
      <c r="C25" s="116">
        <f>C22+C19+C16+C13</f>
        <v>1222572</v>
      </c>
      <c r="D25" s="116">
        <f aca="true" t="shared" si="4" ref="D25:M25">D22+D19+D16+D13</f>
        <v>537247</v>
      </c>
      <c r="E25" s="116">
        <f t="shared" si="4"/>
        <v>0</v>
      </c>
      <c r="F25" s="116">
        <f t="shared" si="4"/>
        <v>0</v>
      </c>
      <c r="G25" s="116">
        <f t="shared" si="4"/>
        <v>0</v>
      </c>
      <c r="H25" s="116">
        <f t="shared" si="4"/>
        <v>0</v>
      </c>
      <c r="I25" s="116">
        <f t="shared" si="4"/>
        <v>568326</v>
      </c>
      <c r="J25" s="116">
        <f t="shared" si="4"/>
        <v>0</v>
      </c>
      <c r="K25" s="116">
        <f t="shared" si="4"/>
        <v>0</v>
      </c>
      <c r="L25" s="116">
        <f t="shared" si="4"/>
        <v>0</v>
      </c>
      <c r="M25" s="116">
        <f t="shared" si="4"/>
        <v>1191493</v>
      </c>
    </row>
    <row r="26" spans="1:13" s="119" customFormat="1" ht="27" customHeight="1">
      <c r="A26" s="214" t="s">
        <v>19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</row>
    <row r="27" ht="15">
      <c r="D27" s="113" t="s">
        <v>20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pirmas</cp:lastModifiedBy>
  <cp:lastPrinted>2018-07-12T06:41:21Z</cp:lastPrinted>
  <dcterms:created xsi:type="dcterms:W3CDTF">2013-02-01T07:28:35Z</dcterms:created>
  <dcterms:modified xsi:type="dcterms:W3CDTF">2018-07-12T06:41:26Z</dcterms:modified>
  <cp:category/>
  <cp:version/>
  <cp:contentType/>
  <cp:contentStatus/>
</cp:coreProperties>
</file>