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9020" windowHeight="11640" activeTab="2"/>
  </bookViews>
  <sheets>
    <sheet name="2_VSAFAS_2p" sheetId="1" r:id="rId1"/>
    <sheet name="3_VSAFAS_2p" sheetId="2" r:id="rId2"/>
    <sheet name="20_VSAFAS_4p" sheetId="3" r:id="rId3"/>
  </sheets>
  <externalReferences>
    <externalReference r:id="rId6"/>
    <externalReference r:id="rId7"/>
  </externalReferences>
  <definedNames>
    <definedName name="a">#REF!</definedName>
    <definedName name="AccessDatabase" hidden="1">"C:\Documents and Settings\tlk\Desktop\4AL.mdb"</definedName>
    <definedName name="adresas">#REF!</definedName>
    <definedName name="as">#REF!</definedName>
    <definedName name="b">#REF!</definedName>
    <definedName name="BEx3O85IKWARA6NCJOLRBRJFMEWW" hidden="1">'[1]Table'!#REF!</definedName>
    <definedName name="BEx5MLQZM68YQSKARVWTTPINFQ2C" hidden="1">'[1]Table'!#REF!</definedName>
    <definedName name="BExERWCEBKQRYWRQLYJ4UCMMKTHG" hidden="1">'[1]Table'!#REF!</definedName>
    <definedName name="BExMBYPQDG9AYDQ5E8IECVFREPO6" hidden="1">'[1]Table'!#REF!</definedName>
    <definedName name="BExQ9ZLYHWABXAA9NJDW8ZS0UQ9P" hidden="1">'[1]Table'!#REF!</definedName>
    <definedName name="BExTUY9WNSJ91GV8CP0SKJTEIV82" hidden="1">'[1]Table'!#REF!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indres" hidden="1">'[1]Table'!#REF!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'2_VSAFAS_2p'!$A$1:$G$102</definedName>
    <definedName name="_xlnm.Print_Area" localSheetId="2">'20_VSAFAS_4p'!$A$1:$M$28</definedName>
    <definedName name="_xlnm.Print_Area" localSheetId="1">'3_VSAFAS_2p'!$A$1:$I$66</definedName>
    <definedName name="_xlnm.Print_Titles" localSheetId="0">'2_VSAFAS_2p'!$19:$19</definedName>
    <definedName name="_xlnm.Print_Titles" localSheetId="2">'20_VSAFAS_4p'!$10:$12</definedName>
    <definedName name="_xlnm.Print_Titles" localSheetId="1">'3_VSAFAS_2p'!$20:$20</definedName>
    <definedName name="sada">#REF!</definedName>
    <definedName name="SAPBEXhrIndnt" hidden="1">"Wide"</definedName>
    <definedName name="SAPsysID" hidden="1">"708C5W7SBKP804JT78WJ0JNKI"</definedName>
    <definedName name="SAPwbID" hidden="1">"ARS"</definedName>
    <definedName name="sd" hidden="1">'[1]Table'!#REF!</definedName>
    <definedName name="Sritis">#REF!</definedName>
    <definedName name="Statusas">'[2]Sheet1'!$A$2:$A$6</definedName>
    <definedName name="t">'[1]Vlist'!$A$2:$A$12</definedName>
    <definedName name="Taip_Ne">#REF!</definedName>
    <definedName name="VAgrupe">#REF!</definedName>
    <definedName name="vieta">#REF!</definedName>
    <definedName name="x" hidden="1">'[1]Table'!#REF!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<sst xmlns="http://schemas.openxmlformats.org/spreadsheetml/2006/main" count="367" uniqueCount="275">
  <si>
    <t>Per ataskaitinį laikotarpį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</si>
  <si>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</si>
  <si>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</si>
  <si>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</si>
  <si>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Perduota kitiems viešojo sektoriaus subjektams</t>
  </si>
  <si>
    <t>Finansavimo sumų sumažėjimas dėl jų perdavimo ne viešojo sektoriaus subjektams</t>
  </si>
  <si>
    <t>Finansavimo sumos (grąžintos)</t>
  </si>
  <si>
    <t>nepiniginiam turtui įsigyti</t>
  </si>
  <si>
    <t>kitoms išlaidoms kompensuoti</t>
  </si>
  <si>
    <t>Iš kitų šaltinių:</t>
  </si>
  <si>
    <t>Iš viso finansavimo sumų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</si>
  <si>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</si>
  <si>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</si>
  <si>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</si>
  <si>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Finansavimo sumų sumažėjimas dėl jų panaudojimo savo veiklai</t>
  </si>
  <si>
    <t xml:space="preserve"> Finansavimo sumų (gautinų) pasikeitimas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</si>
  <si>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</si>
  <si>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</si>
  <si>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</si>
  <si>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</si>
  <si>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</si>
  <si>
    <r>
      <t>Finansavimo sumų pergrupavimas</t>
    </r>
    <r>
      <rPr>
        <b/>
        <vertAlign val="superscript"/>
        <sz val="11"/>
        <rFont val="Times New Roman"/>
        <family val="1"/>
      </rPr>
      <t>*</t>
    </r>
    <r>
      <rPr>
        <b/>
        <sz val="11"/>
        <rFont val="Times New Roman"/>
        <family val="1"/>
      </rPr>
      <t xml:space="preserve"> </t>
    </r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</si>
  <si>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</si>
  <si>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</si>
  <si>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</si>
  <si>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</si>
  <si>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</si>
  <si>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</si>
  <si>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</si>
  <si>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(viešojo sektoriaus subjekto, parengusio veiklos rezultatų ataskaitą</t>
  </si>
  <si>
    <t>arba konsoliduotąją veiklos rezultatų ataskaitą,  kodas, adresas)</t>
  </si>
  <si>
    <t>I.1.</t>
  </si>
  <si>
    <t>I.2.</t>
  </si>
  <si>
    <t xml:space="preserve">Iš savivaldybių biudžetų </t>
  </si>
  <si>
    <t>I.3.</t>
  </si>
  <si>
    <t>1.1.</t>
  </si>
  <si>
    <t>1.2.</t>
  </si>
  <si>
    <t>3.1.</t>
  </si>
  <si>
    <t>4.1.</t>
  </si>
  <si>
    <t>4.2.</t>
  </si>
  <si>
    <t xml:space="preserve">vadovas) </t>
  </si>
  <si>
    <t>(viešojo sektoriaus subjekto vadovas arba jo įgaliotas administracijos                                      (parašas)</t>
  </si>
  <si>
    <t>(vyriausiasis buhalteris (buhalteris))                                                                                             (parašas)</t>
  </si>
  <si>
    <t>Eil. Nr.</t>
  </si>
  <si>
    <t>1.</t>
  </si>
  <si>
    <t>2.</t>
  </si>
  <si>
    <t>2 priedas</t>
  </si>
  <si>
    <t>3.</t>
  </si>
  <si>
    <t>4.</t>
  </si>
  <si>
    <t>5.</t>
  </si>
  <si>
    <t>2-ojo VSAFAS „Finansinės būklės ataskaita“</t>
  </si>
  <si>
    <t>(viešojo sektoriaus subjekto arba viešojo sektoriaus subjektų grupės pavadinimas)</t>
  </si>
  <si>
    <t>FINANSINĖS BŪKLĖS ATASKAITA</t>
  </si>
  <si>
    <t>(data)</t>
  </si>
  <si>
    <t>Straipsniai</t>
  </si>
  <si>
    <t xml:space="preserve">Pastabos Nr. </t>
  </si>
  <si>
    <t>A.</t>
  </si>
  <si>
    <t>ILGALAIKIS TURTAS</t>
  </si>
  <si>
    <t>I.</t>
  </si>
  <si>
    <t>Nematerialusis turtas</t>
  </si>
  <si>
    <t>II.</t>
  </si>
  <si>
    <t>Ilgalaikis materialusis turtas</t>
  </si>
  <si>
    <t>III.</t>
  </si>
  <si>
    <t>Ilgalaikis finansinis turtas</t>
  </si>
  <si>
    <t>IV.</t>
  </si>
  <si>
    <t>B.</t>
  </si>
  <si>
    <t>C.</t>
  </si>
  <si>
    <t>TRUMPALAIKIS TURTAS</t>
  </si>
  <si>
    <t>Atsargos</t>
  </si>
  <si>
    <t>I.1</t>
  </si>
  <si>
    <t>I.2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</si>
  <si>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</si>
  <si>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</si>
  <si>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</si>
  <si>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</si>
  <si>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</si>
  <si>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</si>
  <si>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</si>
  <si>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</si>
  <si>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</si>
  <si>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</si>
  <si>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</si>
  <si>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</si>
  <si>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</si>
  <si>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</si>
  <si>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</si>
  <si>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</si>
  <si>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</si>
  <si>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</si>
  <si>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</si>
  <si>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</si>
  <si>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</si>
  <si>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</si>
  <si>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</si>
  <si>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</si>
  <si>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</si>
  <si>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</si>
  <si>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</si>
  <si>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</si>
  <si>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</si>
  <si>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</si>
  <si>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</si>
  <si>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>I.3</t>
  </si>
  <si>
    <t>Kiti ilgalaikiai įsipareigojimai</t>
  </si>
  <si>
    <t>Trumpalaikiai įsipareigojimai</t>
  </si>
  <si>
    <t>II.1</t>
  </si>
  <si>
    <t>Ilgalaikių atidėjinių einamųjų metų dalis ir trumpalaikiai atidėjiniai</t>
  </si>
  <si>
    <t>II.2</t>
  </si>
  <si>
    <t>Ilgalaikių įsipareigojimų einamųjų metų dalis</t>
  </si>
  <si>
    <t>II.3</t>
  </si>
  <si>
    <t>Trumpalaikiai finansiniai įsipareigojimai</t>
  </si>
  <si>
    <t>II.4</t>
  </si>
  <si>
    <t>Mokėtinos subsidijos, dotacijos ir finansavimo sumos</t>
  </si>
  <si>
    <t>II.5</t>
  </si>
  <si>
    <t>Mokėtinos sumos į Europos Sąjungos biudžetą</t>
  </si>
  <si>
    <t>II.6</t>
  </si>
  <si>
    <t>Mokėtinos sumos į biudžetus ir fondus</t>
  </si>
  <si>
    <t>II.7</t>
  </si>
  <si>
    <t>Mokėtinos socialinės išmokos</t>
  </si>
  <si>
    <t>II.8</t>
  </si>
  <si>
    <t>Grąžintini mokesčiai, įmokos ir jų permokos</t>
  </si>
  <si>
    <t>Tiekėjams mokėtinos sumos</t>
  </si>
  <si>
    <t>II.10</t>
  </si>
  <si>
    <t>Sukauptos mokėtinos sumos</t>
  </si>
  <si>
    <t>II.11</t>
  </si>
  <si>
    <t>Kiti trumpalaikiai įsipareigojimai</t>
  </si>
  <si>
    <t>F.</t>
  </si>
  <si>
    <t>GRYNASIS TURTAS</t>
  </si>
  <si>
    <t>Rezervai</t>
  </si>
  <si>
    <t>Nuosavybės metodo įtaka</t>
  </si>
  <si>
    <t>Sukauptas perviršis ar deficitas</t>
  </si>
  <si>
    <t>Einamųjų metų perviršis ar deficitas</t>
  </si>
  <si>
    <t>Ankstesnių metų perviršis ar deficitas</t>
  </si>
  <si>
    <t>(vardas ir pavardė)</t>
  </si>
  <si>
    <t>(Žemesniojo lygio viešojo sektoriaus subjektų, išskyrus mokesčių fondus ir išteklių fondus, finansinės būklės ataskaitos forma)</t>
  </si>
  <si>
    <t>Plėtros darbai</t>
  </si>
  <si>
    <t>Programinė įranga ir jos licencijos</t>
  </si>
  <si>
    <t>Kitas nematerialusis turtas</t>
  </si>
  <si>
    <t>I.4</t>
  </si>
  <si>
    <t>Nebaigti projektai ir išankstiniai mokėjimai</t>
  </si>
  <si>
    <t>I.5</t>
  </si>
  <si>
    <t>Prestižas</t>
  </si>
  <si>
    <t>Žemė</t>
  </si>
  <si>
    <t>Pastatai</t>
  </si>
  <si>
    <t>Infrastruktūros ir kiti statiniai</t>
  </si>
  <si>
    <t>Nekilnojamosios kultūros vertybės</t>
  </si>
  <si>
    <t>Mašinos ir įrenginiai</t>
  </si>
  <si>
    <t>Transporto priemonės</t>
  </si>
  <si>
    <t>Kilnojamosios kultūros vertybės</t>
  </si>
  <si>
    <t>Baldai ir biuro įranga</t>
  </si>
  <si>
    <t>II.9</t>
  </si>
  <si>
    <t>Nebaigta statyba ir išankstiniai mokėjimai</t>
  </si>
  <si>
    <t>Mineraliniai ištekliai ir kitas ilgalaikis turtas</t>
  </si>
  <si>
    <t>BIOLOGINIS TURTAS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</si>
  <si>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</si>
  <si>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</si>
  <si>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</si>
  <si>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</si>
  <si>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 xml:space="preserve">I.3 </t>
  </si>
  <si>
    <t>II.6.1</t>
  </si>
  <si>
    <t>Grąžintinos finansavimo sumos</t>
  </si>
  <si>
    <t>II.6.2</t>
  </si>
  <si>
    <t>Kitos mokėtinos sumos biudžetui</t>
  </si>
  <si>
    <t>Su darbo santykiais susiję įsipareigojimai</t>
  </si>
  <si>
    <t>II.12</t>
  </si>
  <si>
    <t>Dalininkų kapitalas</t>
  </si>
  <si>
    <t>Tikrosios vertės rezervas</t>
  </si>
  <si>
    <t>Kiti rezervai</t>
  </si>
  <si>
    <t>IV.1</t>
  </si>
  <si>
    <t>IV.2</t>
  </si>
  <si>
    <t>G.</t>
  </si>
  <si>
    <t>MAŽUMOS DALIS</t>
  </si>
  <si>
    <t>IŠ VISO FINANSAVIMO SUMŲ, ĮSIPAREIGOJIMŲ, GRYNOJO TURTO IR MAŽUMOS DALIES: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</si>
  <si>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</si>
  <si>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</si>
  <si>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</si>
  <si>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 xml:space="preserve">I. </t>
  </si>
  <si>
    <t>3-iojo VSAFAS „Veiklos rezultatų ataskaita“</t>
  </si>
  <si>
    <t>veiklos rezultatų ataskaitos forma)</t>
  </si>
  <si>
    <t>VEIKLOS REZULTATŲ ATASKAITA</t>
  </si>
  <si>
    <t>Pastabos Nr.</t>
  </si>
  <si>
    <t>PAGRINDINĖS VEIKLOS PAJAMOS</t>
  </si>
  <si>
    <t>FINANSAVIMO PAJAMOS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</si>
  <si>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</si>
  <si>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</si>
  <si>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</si>
  <si>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</si>
  <si>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</si>
  <si>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</si>
  <si>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</si>
  <si>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>NUVERTĖJIMO IR NURAŠYTŲ SUMŲ</t>
  </si>
  <si>
    <t>SOCIALINIŲ IŠMOKŲ</t>
  </si>
  <si>
    <t>FINANSAVIMO</t>
  </si>
  <si>
    <t>KITOS</t>
  </si>
  <si>
    <t>PAGRINDINĖS VEIKLOS PERVIRŠIS AR DEFICITAS</t>
  </si>
  <si>
    <t>KITOS VEIKLOS REZULTATAS</t>
  </si>
  <si>
    <t>KITOS VEIKLOS PAJAMOS</t>
  </si>
  <si>
    <t>PERVESTINOS Į BIUDŽETĄ KITOS VEIKLOS PAJAMOS</t>
  </si>
  <si>
    <t>KITOS VEIKLOS SĄNAUDOS</t>
  </si>
  <si>
    <t>FINANSINĖS IR INVESTICINĖS VEIKLOS REZULTATAS</t>
  </si>
  <si>
    <t>APSKAITOS POLITIKOS KEITIMO IR ESMINIŲ APSKAITOS KLAIDŲ TAISYMO ĮTAKA</t>
  </si>
  <si>
    <t>GRYNASIS PERVIRŠIS AR DEFICITAS PRIEŠ NUOSAVYBĖS METODO ĮTAKĄ</t>
  </si>
  <si>
    <t>H.</t>
  </si>
  <si>
    <t>NUOSAVYBĖS METODO ĮTAKA</t>
  </si>
  <si>
    <t>GRYNASIS PERVIRŠIS AR DEFICITAS</t>
  </si>
  <si>
    <t>Iš ES, užsienio valstybių ir tarptautinių organizacijų lėšų</t>
  </si>
  <si>
    <t>I.4.</t>
  </si>
  <si>
    <t>Iš kitų finansavimo šaltinių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</si>
  <si>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</si>
  <si>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</si>
  <si>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</si>
  <si>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</si>
  <si>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</si>
  <si>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</si>
  <si>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</si>
  <si>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</si>
  <si>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</si>
  <si>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</si>
  <si>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</si>
  <si>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</si>
  <si>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</si>
  <si>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</si>
  <si>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</si>
  <si>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</si>
  <si>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</si>
  <si>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IX.</t>
  </si>
  <si>
    <t>SUNAUDOTŲ IR PARDUOTŲ ATSARGŲ SAVIKAINA</t>
  </si>
  <si>
    <t>X.</t>
  </si>
  <si>
    <t>socialinių išmokų</t>
  </si>
  <si>
    <t>XI.</t>
  </si>
  <si>
    <t>nuomos</t>
  </si>
  <si>
    <t>NUOMOS</t>
  </si>
  <si>
    <t>XII.</t>
  </si>
  <si>
    <t>finansavimo</t>
  </si>
  <si>
    <t>XIII.</t>
  </si>
  <si>
    <t>kitų paslaugų</t>
  </si>
  <si>
    <t>KITŲ PASLAUGŲ</t>
  </si>
  <si>
    <t>XIV.</t>
  </si>
  <si>
    <t xml:space="preserve">Kitos </t>
  </si>
  <si>
    <t>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</si>
  <si>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</si>
  <si>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</si>
  <si>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</si>
  <si>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</si>
  <si>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</si>
  <si>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</si>
  <si>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Šiaulių Medelyno progimnazija</t>
  </si>
  <si>
    <t>190531037, Birutės 40 Šiauliai</t>
  </si>
  <si>
    <t>Ingrida Mazrimienė</t>
  </si>
  <si>
    <t xml:space="preserve">__________Vyr.buhalterė__________________________________              ________________                                     </t>
  </si>
  <si>
    <t xml:space="preserve">______Direktorė_________________________________________              ________________                                     </t>
  </si>
  <si>
    <t xml:space="preserve">   Irena Zakarauskienė</t>
  </si>
  <si>
    <t>190531037, Birutės 40, Šiauliai</t>
  </si>
  <si>
    <t>________Direktorė______________________________________         _____________</t>
  </si>
  <si>
    <t>________Vyr.buhalterė_____________________________________                _____________</t>
  </si>
  <si>
    <t xml:space="preserve">            Ingrida Mazrimienė</t>
  </si>
  <si>
    <t xml:space="preserve">            Irena Zakarauskienė</t>
  </si>
  <si>
    <t>(Žemesniojo lygio viešojo sektoriaus subjektų, išskyrus mokesčių fondus ir išteklių fondus,</t>
  </si>
  <si>
    <t>___________</t>
  </si>
  <si>
    <t xml:space="preserve">(viešojo sektoriaus subjekto vadovas arba jo įgaliotas administracijos vadovas)                    </t>
  </si>
  <si>
    <t xml:space="preserve"> (parašas)</t>
  </si>
  <si>
    <t>_____________</t>
  </si>
  <si>
    <t xml:space="preserve">(vyriausiasis buhalteris (buhalteris))                                                                                      </t>
  </si>
  <si>
    <t xml:space="preserve">  (parašas)</t>
  </si>
  <si>
    <t>Finansavimo sumų likutis ataskaitinio laikotarpio pabaigoje</t>
  </si>
  <si>
    <t>Pateikimo valiuta ir tikslumas: eurais arba tūkstančiais eurų</t>
  </si>
  <si>
    <r>
      <t xml:space="preserve">Pateikimo valiuta ir tikslumas: eurais </t>
    </r>
    <r>
      <rPr>
        <i/>
        <sz val="11"/>
        <rFont val="TimesNewRoman,Bold"/>
        <family val="0"/>
      </rPr>
      <t>arba tūkstančiais eurų</t>
    </r>
  </si>
  <si>
    <t>Ataskaitinis laikotarpis 2018-03-31</t>
  </si>
  <si>
    <t>Praėjęs ataskaitinis laikotarpis 2017-03-31</t>
  </si>
  <si>
    <t>PAGAL 2018 M. kovo 31 D. DUOMENIS</t>
  </si>
  <si>
    <t>Paskutinė praėjusio ataskaitinio laikotarpio diena                2017-12-31</t>
  </si>
  <si>
    <t>Paskutinė ataskaitinio laikotarpio diena            2018-03-31</t>
  </si>
  <si>
    <t>PAGAL 2018 M. kovo  31 D. DUOMENIS</t>
  </si>
  <si>
    <t>2018-04-25 Nr.V2-64 (6.8)</t>
  </si>
  <si>
    <t>2018-04-25 Nr. V2-64 (6.8)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</si>
</sst>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[Red]#,##0.0"/>
    <numFmt numFmtId="186" formatCode="&quot; &quot;#,##0&quot;    &quot;;&quot;-&quot;#,##0&quot;    &quot;;&quot; -    &quot;;&quot; &quot;@&quot; &quot;"/>
    <numFmt numFmtId="187" formatCode="dd&quot;.&quot;mmm"/>
    <numFmt numFmtId="188" formatCode="&quot; &quot;#,##0&quot; &quot;;&quot; (&quot;#,##0&quot;)&quot;;&quot; - &quot;;&quot; &quot;@&quot; &quot;"/>
    <numFmt numFmtId="189" formatCode="&quot; &quot;#,##0.00&quot;    &quot;;&quot;-&quot;#,##0.00&quot;    &quot;;&quot; -&quot;00&quot;    &quot;;&quot; &quot;@&quot; &quot;"/>
    <numFmt numFmtId="190" formatCode="[$-427]yyyy\ &quot;m.&quot;\ mmmm\ d\ &quot;d.&quot;"/>
    <numFmt numFmtId="191" formatCode="[$€-2]\ ###,000_);[Red]\([$€-2]\ ###,000\)"/>
  </numFmts>
  <fonts count="10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0"/>
    </font>
    <font>
      <i/>
      <sz val="10"/>
      <name val="Times New Roman"/>
      <family val="1"/>
    </font>
    <font>
      <strike/>
      <sz val="10"/>
      <name val="Times New Roman"/>
      <family val="1"/>
    </font>
    <font>
      <sz val="8"/>
      <name val="Arial"/>
      <family val="0"/>
    </font>
    <font>
      <sz val="9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1"/>
      <name val="Arial"/>
      <family val="0"/>
    </font>
    <font>
      <b/>
      <sz val="11"/>
      <name val="TimesNewRoman,Bold"/>
      <family val="0"/>
    </font>
    <font>
      <b/>
      <sz val="11"/>
      <name val="Arial"/>
      <family val="0"/>
    </font>
    <font>
      <i/>
      <sz val="11"/>
      <name val="TimesNewRoman,Bold"/>
      <family val="0"/>
    </font>
    <font>
      <sz val="12"/>
      <name val="Arial"/>
      <family val="0"/>
    </font>
    <font>
      <b/>
      <sz val="12"/>
      <name val="Arial"/>
      <family val="0"/>
    </font>
    <font>
      <sz val="10"/>
      <name val="Helv"/>
      <family val="0"/>
    </font>
    <font>
      <sz val="10"/>
      <color indexed="10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62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color indexed="8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1"/>
    </font>
    <font>
      <sz val="12"/>
      <color indexed="8"/>
      <name val="TimesLT"/>
      <family val="0"/>
    </font>
    <font>
      <b/>
      <sz val="8"/>
      <color indexed="8"/>
      <name val="Book Antiqua"/>
      <family val="1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b/>
      <strike/>
      <sz val="11"/>
      <name val="Times New Roman"/>
      <family val="1"/>
    </font>
    <font>
      <b/>
      <vertAlign val="superscript"/>
      <sz val="11"/>
      <name val="Times New Roman"/>
      <family val="1"/>
    </font>
    <font>
      <u val="single"/>
      <sz val="10"/>
      <name val="Arial"/>
      <family val="0"/>
    </font>
    <font>
      <u val="single"/>
      <sz val="10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9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5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0" borderId="1" applyNumberFormat="0" applyFill="0" applyAlignment="0" applyProtection="0"/>
    <xf numFmtId="0" fontId="88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0" borderId="3" applyNumberFormat="0" applyFill="0" applyAlignment="0" applyProtection="0"/>
    <xf numFmtId="0" fontId="90" fillId="0" borderId="0" applyNumberFormat="0" applyFill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5" borderId="0" applyNumberFormat="0" applyBorder="0" applyAlignment="0" applyProtection="0"/>
    <xf numFmtId="0" fontId="25" fillId="14" borderId="0" applyNumberFormat="0" applyBorder="0" applyAlignment="0" applyProtection="0"/>
    <xf numFmtId="0" fontId="25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91" fillId="28" borderId="0" applyNumberFormat="0" applyBorder="0" applyAlignment="0" applyProtection="0"/>
    <xf numFmtId="0" fontId="91" fillId="29" borderId="0" applyNumberFormat="0" applyBorder="0" applyAlignment="0" applyProtection="0"/>
    <xf numFmtId="0" fontId="91" fillId="30" borderId="0" applyNumberFormat="0" applyBorder="0" applyAlignment="0" applyProtection="0"/>
    <xf numFmtId="0" fontId="91" fillId="31" borderId="0" applyNumberFormat="0" applyBorder="0" applyAlignment="0" applyProtection="0"/>
    <xf numFmtId="0" fontId="91" fillId="32" borderId="0" applyNumberFormat="0" applyBorder="0" applyAlignment="0" applyProtection="0"/>
    <xf numFmtId="0" fontId="91" fillId="33" borderId="0" applyNumberFormat="0" applyBorder="0" applyAlignment="0" applyProtection="0"/>
    <xf numFmtId="0" fontId="26" fillId="34" borderId="0" applyNumberFormat="0" applyBorder="0" applyAlignment="0" applyProtection="0"/>
    <xf numFmtId="0" fontId="43" fillId="35" borderId="0" applyNumberFormat="0" applyFont="0" applyBorder="0" applyAlignment="0" applyProtection="0"/>
    <xf numFmtId="0" fontId="43" fillId="35" borderId="0" applyNumberFormat="0" applyFont="0" applyBorder="0" applyAlignment="0" applyProtection="0"/>
    <xf numFmtId="0" fontId="43" fillId="35" borderId="0" applyNumberFormat="0" applyFont="0" applyBorder="0" applyAlignment="0" applyProtection="0"/>
    <xf numFmtId="0" fontId="43" fillId="35" borderId="0" applyNumberFormat="0" applyFont="0" applyBorder="0" applyAlignment="0" applyProtection="0"/>
    <xf numFmtId="0" fontId="43" fillId="36" borderId="0" applyNumberFormat="0" applyFont="0" applyBorder="0" applyAlignment="0" applyProtection="0"/>
    <xf numFmtId="0" fontId="43" fillId="36" borderId="0" applyNumberFormat="0" applyFont="0" applyBorder="0" applyAlignment="0" applyProtection="0"/>
    <xf numFmtId="0" fontId="43" fillId="36" borderId="0" applyNumberFormat="0" applyFont="0" applyBorder="0" applyAlignment="0" applyProtection="0"/>
    <xf numFmtId="0" fontId="43" fillId="36" borderId="0" applyNumberFormat="0" applyFon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26" fillId="40" borderId="0" applyNumberFormat="0" applyBorder="0" applyAlignment="0" applyProtection="0"/>
    <xf numFmtId="0" fontId="43" fillId="41" borderId="0" applyNumberFormat="0" applyFont="0" applyBorder="0" applyAlignment="0" applyProtection="0"/>
    <xf numFmtId="0" fontId="43" fillId="41" borderId="0" applyNumberFormat="0" applyFont="0" applyBorder="0" applyAlignment="0" applyProtection="0"/>
    <xf numFmtId="0" fontId="43" fillId="41" borderId="0" applyNumberFormat="0" applyFont="0" applyBorder="0" applyAlignment="0" applyProtection="0"/>
    <xf numFmtId="0" fontId="43" fillId="41" borderId="0" applyNumberFormat="0" applyFont="0" applyBorder="0" applyAlignment="0" applyProtection="0"/>
    <xf numFmtId="0" fontId="43" fillId="42" borderId="0" applyNumberFormat="0" applyFont="0" applyBorder="0" applyAlignment="0" applyProtection="0"/>
    <xf numFmtId="0" fontId="43" fillId="42" borderId="0" applyNumberFormat="0" applyFont="0" applyBorder="0" applyAlignment="0" applyProtection="0"/>
    <xf numFmtId="0" fontId="43" fillId="42" borderId="0" applyNumberFormat="0" applyFont="0" applyBorder="0" applyAlignment="0" applyProtection="0"/>
    <xf numFmtId="0" fontId="43" fillId="42" borderId="0" applyNumberFormat="0" applyFont="0" applyBorder="0" applyAlignment="0" applyProtection="0"/>
    <xf numFmtId="0" fontId="44" fillId="43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44" borderId="0" applyNumberFormat="0" applyBorder="0" applyAlignment="0" applyProtection="0"/>
    <xf numFmtId="0" fontId="26" fillId="45" borderId="0" applyNumberFormat="0" applyBorder="0" applyAlignment="0" applyProtection="0"/>
    <xf numFmtId="0" fontId="43" fillId="46" borderId="0" applyNumberFormat="0" applyFont="0" applyBorder="0" applyAlignment="0" applyProtection="0"/>
    <xf numFmtId="0" fontId="43" fillId="46" borderId="0" applyNumberFormat="0" applyFont="0" applyBorder="0" applyAlignment="0" applyProtection="0"/>
    <xf numFmtId="0" fontId="43" fillId="46" borderId="0" applyNumberFormat="0" applyFont="0" applyBorder="0" applyAlignment="0" applyProtection="0"/>
    <xf numFmtId="0" fontId="43" fillId="46" borderId="0" applyNumberFormat="0" applyFont="0" applyBorder="0" applyAlignment="0" applyProtection="0"/>
    <xf numFmtId="0" fontId="43" fillId="47" borderId="0" applyNumberFormat="0" applyFont="0" applyBorder="0" applyAlignment="0" applyProtection="0"/>
    <xf numFmtId="0" fontId="43" fillId="47" borderId="0" applyNumberFormat="0" applyFont="0" applyBorder="0" applyAlignment="0" applyProtection="0"/>
    <xf numFmtId="0" fontId="43" fillId="47" borderId="0" applyNumberFormat="0" applyFont="0" applyBorder="0" applyAlignment="0" applyProtection="0"/>
    <xf numFmtId="0" fontId="43" fillId="47" borderId="0" applyNumberFormat="0" applyFont="0" applyBorder="0" applyAlignment="0" applyProtection="0"/>
    <xf numFmtId="0" fontId="44" fillId="48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26" fillId="25" borderId="0" applyNumberFormat="0" applyBorder="0" applyAlignment="0" applyProtection="0"/>
    <xf numFmtId="0" fontId="43" fillId="41" borderId="0" applyNumberFormat="0" applyFont="0" applyBorder="0" applyAlignment="0" applyProtection="0"/>
    <xf numFmtId="0" fontId="43" fillId="41" borderId="0" applyNumberFormat="0" applyFont="0" applyBorder="0" applyAlignment="0" applyProtection="0"/>
    <xf numFmtId="0" fontId="43" fillId="41" borderId="0" applyNumberFormat="0" applyFont="0" applyBorder="0" applyAlignment="0" applyProtection="0"/>
    <xf numFmtId="0" fontId="43" fillId="41" borderId="0" applyNumberFormat="0" applyFont="0" applyBorder="0" applyAlignment="0" applyProtection="0"/>
    <xf numFmtId="0" fontId="43" fillId="50" borderId="0" applyNumberFormat="0" applyFont="0" applyBorder="0" applyAlignment="0" applyProtection="0"/>
    <xf numFmtId="0" fontId="43" fillId="50" borderId="0" applyNumberFormat="0" applyFont="0" applyBorder="0" applyAlignment="0" applyProtection="0"/>
    <xf numFmtId="0" fontId="43" fillId="50" borderId="0" applyNumberFormat="0" applyFont="0" applyBorder="0" applyAlignment="0" applyProtection="0"/>
    <xf numFmtId="0" fontId="43" fillId="50" borderId="0" applyNumberFormat="0" applyFont="0" applyBorder="0" applyAlignment="0" applyProtection="0"/>
    <xf numFmtId="0" fontId="44" fillId="42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2" borderId="0" applyNumberFormat="0" applyBorder="0" applyAlignment="0" applyProtection="0"/>
    <xf numFmtId="0" fontId="26" fillId="26" borderId="0" applyNumberFormat="0" applyBorder="0" applyAlignment="0" applyProtection="0"/>
    <xf numFmtId="0" fontId="43" fillId="53" borderId="0" applyNumberFormat="0" applyFont="0" applyBorder="0" applyAlignment="0" applyProtection="0"/>
    <xf numFmtId="0" fontId="43" fillId="53" borderId="0" applyNumberFormat="0" applyFont="0" applyBorder="0" applyAlignment="0" applyProtection="0"/>
    <xf numFmtId="0" fontId="43" fillId="53" borderId="0" applyNumberFormat="0" applyFont="0" applyBorder="0" applyAlignment="0" applyProtection="0"/>
    <xf numFmtId="0" fontId="43" fillId="53" borderId="0" applyNumberFormat="0" applyFont="0" applyBorder="0" applyAlignment="0" applyProtection="0"/>
    <xf numFmtId="0" fontId="43" fillId="54" borderId="0" applyNumberFormat="0" applyFont="0" applyBorder="0" applyAlignment="0" applyProtection="0"/>
    <xf numFmtId="0" fontId="43" fillId="54" borderId="0" applyNumberFormat="0" applyFont="0" applyBorder="0" applyAlignment="0" applyProtection="0"/>
    <xf numFmtId="0" fontId="43" fillId="54" borderId="0" applyNumberFormat="0" applyFont="0" applyBorder="0" applyAlignment="0" applyProtection="0"/>
    <xf numFmtId="0" fontId="43" fillId="54" borderId="0" applyNumberFormat="0" applyFon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55" borderId="0" applyNumberFormat="0" applyBorder="0" applyAlignment="0" applyProtection="0"/>
    <xf numFmtId="0" fontId="26" fillId="56" borderId="0" applyNumberFormat="0" applyBorder="0" applyAlignment="0" applyProtection="0"/>
    <xf numFmtId="0" fontId="43" fillId="57" borderId="0" applyNumberFormat="0" applyFont="0" applyBorder="0" applyAlignment="0" applyProtection="0"/>
    <xf numFmtId="0" fontId="43" fillId="57" borderId="0" applyNumberFormat="0" applyFont="0" applyBorder="0" applyAlignment="0" applyProtection="0"/>
    <xf numFmtId="0" fontId="43" fillId="57" borderId="0" applyNumberFormat="0" applyFont="0" applyBorder="0" applyAlignment="0" applyProtection="0"/>
    <xf numFmtId="0" fontId="43" fillId="57" borderId="0" applyNumberFormat="0" applyFont="0" applyBorder="0" applyAlignment="0" applyProtection="0"/>
    <xf numFmtId="0" fontId="43" fillId="36" borderId="0" applyNumberFormat="0" applyFont="0" applyBorder="0" applyAlignment="0" applyProtection="0"/>
    <xf numFmtId="0" fontId="43" fillId="36" borderId="0" applyNumberFormat="0" applyFont="0" applyBorder="0" applyAlignment="0" applyProtection="0"/>
    <xf numFmtId="0" fontId="43" fillId="36" borderId="0" applyNumberFormat="0" applyFont="0" applyBorder="0" applyAlignment="0" applyProtection="0"/>
    <xf numFmtId="0" fontId="43" fillId="36" borderId="0" applyNumberFormat="0" applyFont="0" applyBorder="0" applyAlignment="0" applyProtection="0"/>
    <xf numFmtId="0" fontId="44" fillId="58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9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5" fillId="43" borderId="0" applyNumberFormat="0" applyBorder="0" applyAlignment="0" applyProtection="0"/>
    <xf numFmtId="0" fontId="93" fillId="60" borderId="0" applyNumberFormat="0" applyBorder="0" applyAlignment="0" applyProtection="0"/>
    <xf numFmtId="0" fontId="28" fillId="61" borderId="4" applyNumberFormat="0" applyAlignment="0" applyProtection="0"/>
    <xf numFmtId="0" fontId="48" fillId="62" borderId="5" applyNumberFormat="0" applyAlignment="0" applyProtection="0"/>
    <xf numFmtId="0" fontId="48" fillId="62" borderId="5" applyNumberFormat="0" applyAlignment="0" applyProtection="0"/>
    <xf numFmtId="0" fontId="48" fillId="62" borderId="5" applyNumberFormat="0" applyAlignment="0" applyProtection="0"/>
    <xf numFmtId="0" fontId="48" fillId="62" borderId="5" applyNumberFormat="0" applyAlignment="0" applyProtection="0"/>
    <xf numFmtId="0" fontId="48" fillId="62" borderId="5" applyNumberFormat="0" applyAlignment="0" applyProtection="0"/>
    <xf numFmtId="0" fontId="48" fillId="62" borderId="5" applyNumberFormat="0" applyAlignment="0" applyProtection="0"/>
    <xf numFmtId="0" fontId="48" fillId="62" borderId="5" applyNumberFormat="0" applyAlignment="0" applyProtection="0"/>
    <xf numFmtId="0" fontId="48" fillId="62" borderId="5" applyNumberFormat="0" applyAlignment="0" applyProtection="0"/>
    <xf numFmtId="0" fontId="47" fillId="36" borderId="4" applyNumberFormat="0" applyAlignment="0" applyProtection="0"/>
    <xf numFmtId="0" fontId="29" fillId="63" borderId="6" applyNumberFormat="0" applyAlignment="0" applyProtection="0"/>
    <xf numFmtId="0" fontId="49" fillId="51" borderId="6" applyNumberFormat="0" applyAlignment="0" applyProtection="0"/>
    <xf numFmtId="0" fontId="49" fillId="51" borderId="6" applyNumberFormat="0" applyAlignment="0" applyProtection="0"/>
    <xf numFmtId="0" fontId="49" fillId="51" borderId="6" applyNumberFormat="0" applyAlignment="0" applyProtection="0"/>
    <xf numFmtId="0" fontId="49" fillId="51" borderId="6" applyNumberFormat="0" applyAlignment="0" applyProtection="0"/>
    <xf numFmtId="0" fontId="49" fillId="51" borderId="6" applyNumberFormat="0" applyAlignment="0" applyProtection="0"/>
    <xf numFmtId="0" fontId="49" fillId="51" borderId="6" applyNumberFormat="0" applyAlignment="0" applyProtection="0"/>
    <xf numFmtId="0" fontId="49" fillId="51" borderId="6" applyNumberFormat="0" applyAlignment="0" applyProtection="0"/>
    <xf numFmtId="0" fontId="49" fillId="51" borderId="6" applyNumberFormat="0" applyAlignment="0" applyProtection="0"/>
    <xf numFmtId="0" fontId="49" fillId="50" borderId="6" applyNumberFormat="0" applyAlignment="0" applyProtection="0"/>
    <xf numFmtId="189" fontId="43" fillId="0" borderId="0" applyFont="0" applyFill="0" applyBorder="0" applyAlignment="0" applyProtection="0"/>
    <xf numFmtId="189" fontId="43" fillId="0" borderId="0" applyFont="0" applyFill="0" applyBorder="0" applyAlignment="0" applyProtection="0"/>
    <xf numFmtId="189" fontId="43" fillId="0" borderId="0" applyFont="0" applyFill="0" applyBorder="0" applyAlignment="0" applyProtection="0"/>
    <xf numFmtId="189" fontId="43" fillId="0" borderId="0" applyFont="0" applyFill="0" applyBorder="0" applyAlignment="0" applyProtection="0"/>
    <xf numFmtId="189" fontId="43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4" fillId="64" borderId="0" applyNumberFormat="0" applyBorder="0" applyAlignment="0" applyProtection="0"/>
    <xf numFmtId="0" fontId="31" fillId="4" borderId="0" applyNumberFormat="0" applyBorder="0" applyAlignment="0" applyProtection="0"/>
    <xf numFmtId="0" fontId="43" fillId="47" borderId="0" applyNumberFormat="0" applyFont="0" applyBorder="0" applyAlignment="0" applyProtection="0"/>
    <xf numFmtId="0" fontId="43" fillId="47" borderId="0" applyNumberFormat="0" applyFont="0" applyBorder="0" applyAlignment="0" applyProtection="0"/>
    <xf numFmtId="0" fontId="43" fillId="47" borderId="0" applyNumberFormat="0" applyFont="0" applyBorder="0" applyAlignment="0" applyProtection="0"/>
    <xf numFmtId="0" fontId="43" fillId="47" borderId="0" applyNumberFormat="0" applyFont="0" applyBorder="0" applyAlignment="0" applyProtection="0"/>
    <xf numFmtId="0" fontId="43" fillId="47" borderId="0" applyNumberFormat="0" applyFont="0" applyBorder="0" applyAlignment="0" applyProtection="0"/>
    <xf numFmtId="0" fontId="43" fillId="47" borderId="0" applyNumberFormat="0" applyFont="0" applyBorder="0" applyAlignment="0" applyProtection="0"/>
    <xf numFmtId="0" fontId="43" fillId="47" borderId="0" applyNumberFormat="0" applyFont="0" applyBorder="0" applyAlignment="0" applyProtection="0"/>
    <xf numFmtId="0" fontId="43" fillId="47" borderId="0" applyNumberFormat="0" applyFont="0" applyBorder="0" applyAlignment="0" applyProtection="0"/>
    <xf numFmtId="0" fontId="43" fillId="47" borderId="0" applyNumberFormat="0" applyFont="0" applyBorder="0" applyAlignment="0" applyProtection="0"/>
    <xf numFmtId="0" fontId="43" fillId="47" borderId="0" applyNumberFormat="0" applyFont="0" applyBorder="0" applyAlignment="0" applyProtection="0"/>
    <xf numFmtId="0" fontId="43" fillId="47" borderId="0" applyNumberFormat="0" applyFont="0" applyBorder="0" applyAlignment="0" applyProtection="0"/>
    <xf numFmtId="0" fontId="43" fillId="47" borderId="0" applyNumberFormat="0" applyFont="0" applyBorder="0" applyAlignment="0" applyProtection="0"/>
    <xf numFmtId="0" fontId="43" fillId="47" borderId="0" applyNumberFormat="0" applyFont="0" applyBorder="0" applyAlignment="0" applyProtection="0"/>
    <xf numFmtId="0" fontId="43" fillId="47" borderId="0" applyNumberFormat="0" applyFont="0" applyBorder="0" applyAlignment="0" applyProtection="0"/>
    <xf numFmtId="0" fontId="43" fillId="47" borderId="0" applyNumberFormat="0" applyFont="0" applyBorder="0" applyAlignment="0" applyProtection="0"/>
    <xf numFmtId="0" fontId="43" fillId="47" borderId="0" applyNumberFormat="0" applyFont="0" applyBorder="0" applyAlignment="0" applyProtection="0"/>
    <xf numFmtId="0" fontId="43" fillId="47" borderId="0" applyNumberFormat="0" applyFont="0" applyBorder="0" applyAlignment="0" applyProtection="0"/>
    <xf numFmtId="0" fontId="43" fillId="47" borderId="0" applyNumberFormat="0" applyFont="0" applyBorder="0" applyAlignment="0" applyProtection="0"/>
    <xf numFmtId="0" fontId="43" fillId="47" borderId="0" applyNumberFormat="0" applyFont="0" applyBorder="0" applyAlignment="0" applyProtection="0"/>
    <xf numFmtId="0" fontId="43" fillId="47" borderId="0" applyNumberFormat="0" applyFont="0" applyBorder="0" applyAlignment="0" applyProtection="0"/>
    <xf numFmtId="0" fontId="43" fillId="47" borderId="0" applyNumberFormat="0" applyFont="0" applyBorder="0" applyAlignment="0" applyProtection="0"/>
    <xf numFmtId="0" fontId="43" fillId="47" borderId="0" applyNumberFormat="0" applyFont="0" applyBorder="0" applyAlignment="0" applyProtection="0"/>
    <xf numFmtId="0" fontId="43" fillId="47" borderId="0" applyNumberFormat="0" applyFont="0" applyBorder="0" applyAlignment="0" applyProtection="0"/>
    <xf numFmtId="0" fontId="43" fillId="47" borderId="0" applyNumberFormat="0" applyFont="0" applyBorder="0" applyAlignment="0" applyProtection="0"/>
    <xf numFmtId="0" fontId="43" fillId="47" borderId="0" applyNumberFormat="0" applyFont="0" applyBorder="0" applyAlignment="0" applyProtection="0"/>
    <xf numFmtId="0" fontId="43" fillId="47" borderId="0" applyNumberFormat="0" applyFont="0" applyBorder="0" applyAlignment="0" applyProtection="0"/>
    <xf numFmtId="0" fontId="43" fillId="47" borderId="0" applyNumberFormat="0" applyFont="0" applyBorder="0" applyAlignment="0" applyProtection="0"/>
    <xf numFmtId="0" fontId="43" fillId="47" borderId="0" applyNumberFormat="0" applyFont="0" applyBorder="0" applyAlignment="0" applyProtection="0"/>
    <xf numFmtId="0" fontId="43" fillId="47" borderId="0" applyNumberFormat="0" applyFont="0" applyBorder="0" applyAlignment="0" applyProtection="0"/>
    <xf numFmtId="0" fontId="43" fillId="47" borderId="0" applyNumberFormat="0" applyFont="0" applyBorder="0" applyAlignment="0" applyProtection="0"/>
    <xf numFmtId="0" fontId="43" fillId="47" borderId="0" applyNumberFormat="0" applyFont="0" applyBorder="0" applyAlignment="0" applyProtection="0"/>
    <xf numFmtId="0" fontId="43" fillId="47" borderId="0" applyNumberFormat="0" applyFont="0" applyBorder="0" applyAlignment="0" applyProtection="0"/>
    <xf numFmtId="0" fontId="51" fillId="65" borderId="0" applyNumberFormat="0" applyBorder="0" applyAlignment="0" applyProtection="0"/>
    <xf numFmtId="0" fontId="3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2" fillId="0" borderId="7" applyNumberFormat="0" applyFill="0" applyAlignment="0" applyProtection="0"/>
    <xf numFmtId="0" fontId="33" fillId="0" borderId="9" applyNumberFormat="0" applyFill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4" fillId="0" borderId="9" applyNumberFormat="0" applyFill="0" applyAlignment="0" applyProtection="0"/>
    <xf numFmtId="0" fontId="34" fillId="0" borderId="11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6" fillId="0" borderId="11" applyNumberFormat="0" applyFill="0" applyAlignment="0" applyProtection="0"/>
    <xf numFmtId="0" fontId="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5" fillId="7" borderId="4" applyNumberFormat="0" applyAlignment="0" applyProtection="0"/>
    <xf numFmtId="0" fontId="61" fillId="36" borderId="5" applyNumberFormat="0" applyAlignment="0" applyProtection="0"/>
    <xf numFmtId="0" fontId="61" fillId="36" borderId="5" applyNumberFormat="0" applyAlignment="0" applyProtection="0"/>
    <xf numFmtId="0" fontId="61" fillId="36" borderId="5" applyNumberFormat="0" applyAlignment="0" applyProtection="0"/>
    <xf numFmtId="0" fontId="61" fillId="36" borderId="5" applyNumberFormat="0" applyAlignment="0" applyProtection="0"/>
    <xf numFmtId="0" fontId="61" fillId="36" borderId="5" applyNumberFormat="0" applyAlignment="0" applyProtection="0"/>
    <xf numFmtId="0" fontId="61" fillId="36" borderId="5" applyNumberFormat="0" applyAlignment="0" applyProtection="0"/>
    <xf numFmtId="0" fontId="61" fillId="36" borderId="5" applyNumberFormat="0" applyAlignment="0" applyProtection="0"/>
    <xf numFmtId="0" fontId="61" fillId="36" borderId="5" applyNumberFormat="0" applyAlignment="0" applyProtection="0"/>
    <xf numFmtId="0" fontId="60" fillId="66" borderId="4" applyNumberFormat="0" applyAlignment="0" applyProtection="0"/>
    <xf numFmtId="0" fontId="95" fillId="67" borderId="13" applyNumberFormat="0" applyAlignment="0" applyProtection="0"/>
    <xf numFmtId="0" fontId="96" fillId="0" borderId="0" applyNumberFormat="0" applyFill="0" applyBorder="0" applyAlignment="0" applyProtection="0"/>
    <xf numFmtId="0" fontId="97" fillId="68" borderId="1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15" applyNumberFormat="0" applyFill="0" applyAlignment="0" applyProtection="0"/>
    <xf numFmtId="0" fontId="51" fillId="0" borderId="16" applyNumberFormat="0" applyFill="0" applyAlignment="0" applyProtection="0"/>
    <xf numFmtId="0" fontId="51" fillId="0" borderId="16" applyNumberFormat="0" applyFill="0" applyAlignment="0" applyProtection="0"/>
    <xf numFmtId="0" fontId="51" fillId="0" borderId="16" applyNumberFormat="0" applyFill="0" applyAlignment="0" applyProtection="0"/>
    <xf numFmtId="0" fontId="51" fillId="0" borderId="16" applyNumberFormat="0" applyFill="0" applyAlignment="0" applyProtection="0"/>
    <xf numFmtId="0" fontId="51" fillId="0" borderId="16" applyNumberFormat="0" applyFill="0" applyAlignment="0" applyProtection="0"/>
    <xf numFmtId="0" fontId="51" fillId="0" borderId="16" applyNumberFormat="0" applyFill="0" applyAlignment="0" applyProtection="0"/>
    <xf numFmtId="0" fontId="51" fillId="0" borderId="16" applyNumberFormat="0" applyFill="0" applyAlignment="0" applyProtection="0"/>
    <xf numFmtId="0" fontId="51" fillId="0" borderId="16" applyNumberFormat="0" applyFill="0" applyAlignment="0" applyProtection="0"/>
    <xf numFmtId="0" fontId="62" fillId="0" borderId="15" applyNumberFormat="0" applyFill="0" applyAlignment="0" applyProtection="0"/>
    <xf numFmtId="0" fontId="37" fillId="69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63" fillId="70" borderId="0" applyNumberFormat="0" applyBorder="0" applyAlignment="0" applyProtection="0"/>
    <xf numFmtId="0" fontId="98" fillId="71" borderId="0" applyNumberFormat="0" applyBorder="0" applyAlignment="0" applyProtection="0"/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0" fillId="0" borderId="0">
      <alignment/>
      <protection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64" fillId="46" borderId="0" applyNumberFormat="0" applyBorder="0" applyProtection="0">
      <alignment/>
    </xf>
    <xf numFmtId="0" fontId="64" fillId="46" borderId="0" applyNumberFormat="0" applyBorder="0" applyProtection="0">
      <alignment/>
    </xf>
    <xf numFmtId="0" fontId="64" fillId="46" borderId="0" applyNumberFormat="0" applyBorder="0" applyProtection="0">
      <alignment/>
    </xf>
    <xf numFmtId="0" fontId="64" fillId="46" borderId="0" applyNumberFormat="0" applyBorder="0" applyProtection="0">
      <alignment/>
    </xf>
    <xf numFmtId="0" fontId="64" fillId="46" borderId="0" applyNumberFormat="0" applyBorder="0" applyProtection="0">
      <alignment/>
    </xf>
    <xf numFmtId="0" fontId="64" fillId="46" borderId="0" applyNumberFormat="0" applyBorder="0" applyProtection="0">
      <alignment/>
    </xf>
    <xf numFmtId="0" fontId="64" fillId="46" borderId="0" applyNumberFormat="0" applyBorder="0" applyProtection="0">
      <alignment/>
    </xf>
    <xf numFmtId="0" fontId="64" fillId="46" borderId="0" applyNumberFormat="0" applyBorder="0" applyProtection="0">
      <alignment/>
    </xf>
    <xf numFmtId="0" fontId="64" fillId="46" borderId="0" applyNumberFormat="0" applyBorder="0" applyProtection="0">
      <alignment/>
    </xf>
    <xf numFmtId="0" fontId="64" fillId="46" borderId="0" applyNumberFormat="0" applyBorder="0" applyProtection="0">
      <alignment/>
    </xf>
    <xf numFmtId="0" fontId="64" fillId="46" borderId="0" applyNumberFormat="0" applyBorder="0" applyProtection="0">
      <alignment/>
    </xf>
    <xf numFmtId="0" fontId="64" fillId="46" borderId="0" applyNumberFormat="0" applyBorder="0" applyProtection="0">
      <alignment/>
    </xf>
    <xf numFmtId="0" fontId="64" fillId="46" borderId="0" applyNumberFormat="0" applyBorder="0" applyProtection="0">
      <alignment/>
    </xf>
    <xf numFmtId="0" fontId="64" fillId="46" borderId="0" applyNumberFormat="0" applyBorder="0" applyProtection="0">
      <alignment/>
    </xf>
    <xf numFmtId="0" fontId="64" fillId="46" borderId="0" applyNumberFormat="0" applyBorder="0" applyProtection="0">
      <alignment/>
    </xf>
    <xf numFmtId="0" fontId="64" fillId="46" borderId="0" applyNumberFormat="0" applyBorder="0" applyProtection="0">
      <alignment/>
    </xf>
    <xf numFmtId="0" fontId="64" fillId="46" borderId="0" applyNumberFormat="0" applyBorder="0" applyProtection="0">
      <alignment/>
    </xf>
    <xf numFmtId="0" fontId="64" fillId="46" borderId="0" applyNumberFormat="0" applyBorder="0" applyProtection="0">
      <alignment/>
    </xf>
    <xf numFmtId="0" fontId="64" fillId="46" borderId="0" applyNumberFormat="0" applyBorder="0" applyProtection="0">
      <alignment/>
    </xf>
    <xf numFmtId="0" fontId="64" fillId="46" borderId="0" applyNumberFormat="0" applyBorder="0" applyProtection="0">
      <alignment/>
    </xf>
    <xf numFmtId="0" fontId="64" fillId="46" borderId="0" applyNumberFormat="0" applyBorder="0" applyProtection="0">
      <alignment/>
    </xf>
    <xf numFmtId="0" fontId="65" fillId="0" borderId="0" applyNumberFormat="0" applyBorder="0" applyProtection="0">
      <alignment/>
    </xf>
    <xf numFmtId="0" fontId="65" fillId="0" borderId="0" applyNumberFormat="0" applyBorder="0" applyProtection="0">
      <alignment/>
    </xf>
    <xf numFmtId="0" fontId="65" fillId="0" borderId="0" applyNumberFormat="0" applyBorder="0" applyProtection="0">
      <alignment/>
    </xf>
    <xf numFmtId="0" fontId="6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0" fillId="0" borderId="0">
      <alignment/>
      <protection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>
      <alignment/>
      <protection/>
    </xf>
    <xf numFmtId="0" fontId="43" fillId="0" borderId="0" applyNumberFormat="0" applyFon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0" fillId="0" borderId="0">
      <alignment/>
      <protection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43" fillId="0" borderId="0" applyNumberFormat="0" applyFont="0" applyFill="0" applyBorder="0" applyAlignment="0" applyProtection="0"/>
    <xf numFmtId="0" fontId="0" fillId="0" borderId="0">
      <alignment/>
      <protection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0" fillId="0" borderId="0">
      <alignment/>
      <protection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43" fillId="0" borderId="0" applyNumberFormat="0" applyFont="0" applyFill="0" applyBorder="0" applyAlignment="0" applyProtection="0"/>
    <xf numFmtId="0" fontId="25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64" fillId="46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43" fillId="0" borderId="0" applyNumberFormat="0" applyFont="0" applyFill="0" applyBorder="0" applyAlignment="0" applyProtection="0"/>
    <xf numFmtId="0" fontId="0" fillId="0" borderId="0">
      <alignment/>
      <protection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>
      <alignment/>
      <protection/>
    </xf>
    <xf numFmtId="0" fontId="64" fillId="46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Fon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0" fillId="0" borderId="0">
      <alignment/>
      <protection/>
    </xf>
    <xf numFmtId="0" fontId="25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Fill="0" applyBorder="0" applyAlignment="0" applyProtection="0"/>
    <xf numFmtId="0" fontId="43" fillId="0" borderId="0">
      <alignment/>
      <protection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Fon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0" fillId="0" borderId="0">
      <alignment/>
      <protection/>
    </xf>
    <xf numFmtId="0" fontId="43" fillId="0" borderId="0" applyNumberFormat="0" applyFon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64" fillId="46" borderId="0" applyNumberFormat="0" applyBorder="0" applyProtection="0">
      <alignment/>
    </xf>
    <xf numFmtId="0" fontId="64" fillId="46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64" fillId="46" borderId="0" applyNumberFormat="0" applyBorder="0" applyProtection="0">
      <alignment/>
    </xf>
    <xf numFmtId="0" fontId="0" fillId="0" borderId="0">
      <alignment/>
      <protection/>
    </xf>
    <xf numFmtId="0" fontId="64" fillId="46" borderId="0" applyNumberFormat="0" applyBorder="0" applyProtection="0">
      <alignment/>
    </xf>
    <xf numFmtId="0" fontId="64" fillId="46" borderId="0" applyNumberFormat="0" applyBorder="0" applyProtection="0">
      <alignment/>
    </xf>
    <xf numFmtId="0" fontId="9" fillId="72" borderId="0">
      <alignment/>
      <protection/>
    </xf>
    <xf numFmtId="0" fontId="64" fillId="46" borderId="0" applyNumberFormat="0" applyBorder="0" applyProtection="0">
      <alignment/>
    </xf>
    <xf numFmtId="0" fontId="64" fillId="46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>
      <alignment/>
      <protection/>
    </xf>
    <xf numFmtId="0" fontId="43" fillId="0" borderId="0" applyNumberFormat="0" applyBorder="0" applyProtection="0">
      <alignment/>
    </xf>
    <xf numFmtId="0" fontId="64" fillId="46" borderId="0" applyNumberFormat="0" applyBorder="0" applyProtection="0">
      <alignment/>
    </xf>
    <xf numFmtId="0" fontId="64" fillId="46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>
      <alignment/>
      <protection/>
    </xf>
    <xf numFmtId="0" fontId="43" fillId="0" borderId="0" applyNumberFormat="0" applyFont="0" applyBorder="0" applyProtection="0">
      <alignment/>
    </xf>
    <xf numFmtId="0" fontId="25" fillId="0" borderId="0" applyNumberFormat="0" applyBorder="0" applyProtection="0">
      <alignment/>
    </xf>
    <xf numFmtId="0" fontId="64" fillId="46" borderId="0" applyNumberFormat="0" applyBorder="0" applyProtection="0">
      <alignment/>
    </xf>
    <xf numFmtId="0" fontId="64" fillId="46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>
      <alignment/>
      <protection/>
    </xf>
    <xf numFmtId="0" fontId="25" fillId="0" borderId="0" applyNumberFormat="0" applyBorder="0" applyProtection="0">
      <alignment/>
    </xf>
    <xf numFmtId="0" fontId="64" fillId="46" borderId="0" applyNumberFormat="0" applyBorder="0" applyProtection="0">
      <alignment/>
    </xf>
    <xf numFmtId="0" fontId="64" fillId="46" borderId="0" applyNumberFormat="0" applyBorder="0" applyProtection="0">
      <alignment/>
    </xf>
    <xf numFmtId="0" fontId="25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64" fillId="46" borderId="0" applyNumberFormat="0" applyBorder="0" applyProtection="0">
      <alignment/>
    </xf>
    <xf numFmtId="0" fontId="64" fillId="46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>
      <alignment/>
      <protection/>
    </xf>
    <xf numFmtId="0" fontId="64" fillId="46" borderId="0" applyNumberFormat="0" applyBorder="0" applyProtection="0">
      <alignment/>
    </xf>
    <xf numFmtId="0" fontId="64" fillId="46" borderId="0" applyNumberFormat="0" applyBorder="0" applyProtection="0">
      <alignment/>
    </xf>
    <xf numFmtId="0" fontId="64" fillId="46" borderId="0" applyNumberFormat="0" applyBorder="0" applyProtection="0">
      <alignment/>
    </xf>
    <xf numFmtId="0" fontId="64" fillId="46" borderId="0" applyNumberFormat="0" applyBorder="0" applyProtection="0">
      <alignment/>
    </xf>
    <xf numFmtId="0" fontId="64" fillId="46" borderId="0" applyNumberFormat="0" applyBorder="0" applyProtection="0">
      <alignment/>
    </xf>
    <xf numFmtId="0" fontId="64" fillId="46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73" borderId="17" applyNumberFormat="0" applyFont="0" applyAlignment="0" applyProtection="0"/>
    <xf numFmtId="0" fontId="43" fillId="57" borderId="17" applyNumberFormat="0" applyFont="0" applyAlignment="0" applyProtection="0"/>
    <xf numFmtId="0" fontId="43" fillId="57" borderId="5" applyNumberFormat="0" applyFont="0" applyAlignment="0" applyProtection="0"/>
    <xf numFmtId="0" fontId="43" fillId="57" borderId="5" applyNumberFormat="0" applyFont="0" applyAlignment="0" applyProtection="0"/>
    <xf numFmtId="0" fontId="43" fillId="57" borderId="5" applyNumberFormat="0" applyFont="0" applyAlignment="0" applyProtection="0"/>
    <xf numFmtId="0" fontId="43" fillId="57" borderId="5" applyNumberFormat="0" applyFont="0" applyAlignment="0" applyProtection="0"/>
    <xf numFmtId="0" fontId="43" fillId="57" borderId="5" applyNumberFormat="0" applyFont="0" applyAlignment="0" applyProtection="0"/>
    <xf numFmtId="0" fontId="43" fillId="57" borderId="5" applyNumberFormat="0" applyFont="0" applyAlignment="0" applyProtection="0"/>
    <xf numFmtId="0" fontId="43" fillId="57" borderId="5" applyNumberFormat="0" applyFont="0" applyAlignment="0" applyProtection="0"/>
    <xf numFmtId="0" fontId="43" fillId="57" borderId="5" applyNumberFormat="0" applyFont="0" applyAlignment="0" applyProtection="0"/>
    <xf numFmtId="0" fontId="43" fillId="57" borderId="5" applyNumberFormat="0" applyFont="0" applyAlignment="0" applyProtection="0"/>
    <xf numFmtId="0" fontId="43" fillId="57" borderId="5" applyNumberFormat="0" applyFont="0" applyAlignment="0" applyProtection="0"/>
    <xf numFmtId="0" fontId="43" fillId="57" borderId="5" applyNumberFormat="0" applyFont="0" applyAlignment="0" applyProtection="0"/>
    <xf numFmtId="0" fontId="43" fillId="57" borderId="5" applyNumberFormat="0" applyFont="0" applyAlignment="0" applyProtection="0"/>
    <xf numFmtId="0" fontId="43" fillId="57" borderId="5" applyNumberFormat="0" applyFont="0" applyAlignment="0" applyProtection="0"/>
    <xf numFmtId="0" fontId="43" fillId="57" borderId="5" applyNumberFormat="0" applyFont="0" applyAlignment="0" applyProtection="0"/>
    <xf numFmtId="0" fontId="43" fillId="57" borderId="5" applyNumberFormat="0" applyFont="0" applyAlignment="0" applyProtection="0"/>
    <xf numFmtId="0" fontId="43" fillId="57" borderId="5" applyNumberFormat="0" applyFont="0" applyAlignment="0" applyProtection="0"/>
    <xf numFmtId="0" fontId="43" fillId="57" borderId="5" applyNumberFormat="0" applyFont="0" applyAlignment="0" applyProtection="0"/>
    <xf numFmtId="0" fontId="43" fillId="57" borderId="5" applyNumberFormat="0" applyFont="0" applyAlignment="0" applyProtection="0"/>
    <xf numFmtId="0" fontId="43" fillId="57" borderId="5" applyNumberFormat="0" applyFont="0" applyAlignment="0" applyProtection="0"/>
    <xf numFmtId="0" fontId="43" fillId="57" borderId="5" applyNumberFormat="0" applyFont="0" applyAlignment="0" applyProtection="0"/>
    <xf numFmtId="0" fontId="43" fillId="57" borderId="5" applyNumberFormat="0" applyFont="0" applyAlignment="0" applyProtection="0"/>
    <xf numFmtId="0" fontId="43" fillId="57" borderId="5" applyNumberFormat="0" applyFont="0" applyAlignment="0" applyProtection="0"/>
    <xf numFmtId="0" fontId="43" fillId="57" borderId="5" applyNumberFormat="0" applyFont="0" applyAlignment="0" applyProtection="0"/>
    <xf numFmtId="0" fontId="43" fillId="57" borderId="5" applyNumberFormat="0" applyFont="0" applyAlignment="0" applyProtection="0"/>
    <xf numFmtId="0" fontId="43" fillId="57" borderId="17" applyNumberFormat="0" applyFont="0" applyAlignment="0" applyProtection="0"/>
    <xf numFmtId="0" fontId="38" fillId="61" borderId="18" applyNumberFormat="0" applyAlignment="0" applyProtection="0"/>
    <xf numFmtId="0" fontId="66" fillId="62" borderId="18" applyNumberFormat="0" applyAlignment="0" applyProtection="0"/>
    <xf numFmtId="0" fontId="66" fillId="62" borderId="18" applyNumberFormat="0" applyAlignment="0" applyProtection="0"/>
    <xf numFmtId="0" fontId="66" fillId="62" borderId="18" applyNumberFormat="0" applyAlignment="0" applyProtection="0"/>
    <xf numFmtId="0" fontId="66" fillId="62" borderId="18" applyNumberFormat="0" applyAlignment="0" applyProtection="0"/>
    <xf numFmtId="0" fontId="66" fillId="62" borderId="18" applyNumberFormat="0" applyAlignment="0" applyProtection="0"/>
    <xf numFmtId="0" fontId="66" fillId="62" borderId="18" applyNumberFormat="0" applyAlignment="0" applyProtection="0"/>
    <xf numFmtId="0" fontId="66" fillId="62" borderId="18" applyNumberFormat="0" applyAlignment="0" applyProtection="0"/>
    <xf numFmtId="0" fontId="66" fillId="62" borderId="18" applyNumberFormat="0" applyAlignment="0" applyProtection="0"/>
    <xf numFmtId="0" fontId="66" fillId="36" borderId="18" applyNumberFormat="0" applyAlignment="0" applyProtection="0"/>
    <xf numFmtId="0" fontId="25" fillId="0" borderId="0" applyNumberFormat="0" applyBorder="0" applyProtection="0">
      <alignment/>
    </xf>
    <xf numFmtId="0" fontId="91" fillId="74" borderId="0" applyNumberFormat="0" applyBorder="0" applyAlignment="0" applyProtection="0"/>
    <xf numFmtId="0" fontId="91" fillId="75" borderId="0" applyNumberFormat="0" applyBorder="0" applyAlignment="0" applyProtection="0"/>
    <xf numFmtId="0" fontId="91" fillId="76" borderId="0" applyNumberFormat="0" applyBorder="0" applyAlignment="0" applyProtection="0"/>
    <xf numFmtId="0" fontId="91" fillId="77" borderId="0" applyNumberFormat="0" applyBorder="0" applyAlignment="0" applyProtection="0"/>
    <xf numFmtId="0" fontId="91" fillId="78" borderId="0" applyNumberFormat="0" applyBorder="0" applyAlignment="0" applyProtection="0"/>
    <xf numFmtId="0" fontId="91" fillId="79" borderId="0" applyNumberFormat="0" applyBorder="0" applyAlignment="0" applyProtection="0"/>
    <xf numFmtId="0" fontId="0" fillId="80" borderId="19" applyNumberFormat="0" applyFont="0" applyAlignment="0" applyProtection="0"/>
    <xf numFmtId="0" fontId="9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" fontId="64" fillId="70" borderId="5" applyProtection="0">
      <alignment vertical="center"/>
    </xf>
    <xf numFmtId="4" fontId="64" fillId="70" borderId="5" applyProtection="0">
      <alignment vertical="center"/>
    </xf>
    <xf numFmtId="4" fontId="67" fillId="70" borderId="5" applyProtection="0">
      <alignment vertical="center"/>
    </xf>
    <xf numFmtId="4" fontId="64" fillId="70" borderId="5" applyProtection="0">
      <alignment horizontal="left" vertical="center"/>
    </xf>
    <xf numFmtId="4" fontId="64" fillId="70" borderId="5" applyProtection="0">
      <alignment horizontal="left" vertical="center"/>
    </xf>
    <xf numFmtId="0" fontId="68" fillId="70" borderId="20" applyNumberFormat="0" applyProtection="0">
      <alignment horizontal="left" vertical="top"/>
    </xf>
    <xf numFmtId="4" fontId="64" fillId="55" borderId="5" applyProtection="0">
      <alignment horizontal="left" vertical="center"/>
    </xf>
    <xf numFmtId="4" fontId="64" fillId="55" borderId="5" applyProtection="0">
      <alignment horizontal="left" vertical="center"/>
    </xf>
    <xf numFmtId="4" fontId="64" fillId="43" borderId="5" applyProtection="0">
      <alignment horizontal="right" vertical="center"/>
    </xf>
    <xf numFmtId="4" fontId="64" fillId="43" borderId="5" applyProtection="0">
      <alignment horizontal="right" vertical="center"/>
    </xf>
    <xf numFmtId="4" fontId="64" fillId="81" borderId="5" applyProtection="0">
      <alignment horizontal="right" vertical="center"/>
    </xf>
    <xf numFmtId="4" fontId="64" fillId="81" borderId="5" applyProtection="0">
      <alignment horizontal="right" vertical="center"/>
    </xf>
    <xf numFmtId="4" fontId="64" fillId="44" borderId="21" applyProtection="0">
      <alignment horizontal="right" vertical="center"/>
    </xf>
    <xf numFmtId="4" fontId="64" fillId="44" borderId="21" applyProtection="0">
      <alignment horizontal="right" vertical="center"/>
    </xf>
    <xf numFmtId="4" fontId="64" fillId="58" borderId="5" applyProtection="0">
      <alignment horizontal="right" vertical="center"/>
    </xf>
    <xf numFmtId="4" fontId="64" fillId="58" borderId="5" applyProtection="0">
      <alignment horizontal="right" vertical="center"/>
    </xf>
    <xf numFmtId="4" fontId="64" fillId="82" borderId="5" applyProtection="0">
      <alignment horizontal="right" vertical="center"/>
    </xf>
    <xf numFmtId="4" fontId="64" fillId="82" borderId="5" applyProtection="0">
      <alignment horizontal="right" vertical="center"/>
    </xf>
    <xf numFmtId="4" fontId="64" fillId="59" borderId="5" applyProtection="0">
      <alignment horizontal="right" vertical="center"/>
    </xf>
    <xf numFmtId="4" fontId="64" fillId="59" borderId="5" applyProtection="0">
      <alignment horizontal="right" vertical="center"/>
    </xf>
    <xf numFmtId="4" fontId="64" fillId="49" borderId="5" applyProtection="0">
      <alignment horizontal="right" vertical="center"/>
    </xf>
    <xf numFmtId="4" fontId="64" fillId="49" borderId="5" applyProtection="0">
      <alignment horizontal="right" vertical="center"/>
    </xf>
    <xf numFmtId="4" fontId="64" fillId="48" borderId="5" applyProtection="0">
      <alignment horizontal="right" vertical="center"/>
    </xf>
    <xf numFmtId="4" fontId="64" fillId="48" borderId="5" applyProtection="0">
      <alignment horizontal="right" vertical="center"/>
    </xf>
    <xf numFmtId="4" fontId="64" fillId="47" borderId="5" applyProtection="0">
      <alignment horizontal="right" vertical="center"/>
    </xf>
    <xf numFmtId="4" fontId="64" fillId="47" borderId="5" applyProtection="0">
      <alignment horizontal="right" vertical="center"/>
    </xf>
    <xf numFmtId="4" fontId="64" fillId="0" borderId="21" applyFill="0" applyProtection="0">
      <alignment horizontal="left" vertical="center"/>
    </xf>
    <xf numFmtId="4" fontId="64" fillId="0" borderId="21" applyFill="0" applyProtection="0">
      <alignment horizontal="left" vertical="center"/>
    </xf>
    <xf numFmtId="4" fontId="25" fillId="54" borderId="21" applyProtection="0">
      <alignment horizontal="left" vertical="center"/>
    </xf>
    <xf numFmtId="4" fontId="25" fillId="54" borderId="21" applyProtection="0">
      <alignment horizontal="left" vertical="center"/>
    </xf>
    <xf numFmtId="4" fontId="25" fillId="54" borderId="21" applyProtection="0">
      <alignment horizontal="left" vertical="center" indent="1"/>
    </xf>
    <xf numFmtId="4" fontId="25" fillId="54" borderId="21" applyProtection="0">
      <alignment horizontal="left" vertical="center" indent="1"/>
    </xf>
    <xf numFmtId="4" fontId="25" fillId="54" borderId="21" applyProtection="0">
      <alignment horizontal="left" vertical="center" indent="1"/>
    </xf>
    <xf numFmtId="4" fontId="25" fillId="54" borderId="21" applyProtection="0">
      <alignment horizontal="left" vertical="center" indent="1"/>
    </xf>
    <xf numFmtId="4" fontId="25" fillId="54" borderId="21" applyProtection="0">
      <alignment horizontal="left" vertical="center"/>
    </xf>
    <xf numFmtId="4" fontId="25" fillId="54" borderId="21" applyProtection="0">
      <alignment horizontal="left" vertical="center"/>
    </xf>
    <xf numFmtId="4" fontId="25" fillId="54" borderId="21" applyProtection="0">
      <alignment horizontal="left" vertical="center" indent="1"/>
    </xf>
    <xf numFmtId="4" fontId="25" fillId="54" borderId="21" applyProtection="0">
      <alignment horizontal="left" vertical="center" indent="1"/>
    </xf>
    <xf numFmtId="4" fontId="25" fillId="54" borderId="21" applyProtection="0">
      <alignment horizontal="left" vertical="center" indent="1"/>
    </xf>
    <xf numFmtId="4" fontId="25" fillId="54" borderId="21" applyProtection="0">
      <alignment horizontal="left" vertical="center" indent="1"/>
    </xf>
    <xf numFmtId="4" fontId="64" fillId="42" borderId="5" applyProtection="0">
      <alignment horizontal="right" vertical="center"/>
    </xf>
    <xf numFmtId="4" fontId="64" fillId="42" borderId="5" applyProtection="0">
      <alignment horizontal="right" vertical="center"/>
    </xf>
    <xf numFmtId="4" fontId="64" fillId="53" borderId="21" applyProtection="0">
      <alignment horizontal="left" vertical="center"/>
    </xf>
    <xf numFmtId="4" fontId="64" fillId="53" borderId="21" applyProtection="0">
      <alignment horizontal="left" vertical="center"/>
    </xf>
    <xf numFmtId="4" fontId="64" fillId="42" borderId="21" applyProtection="0">
      <alignment horizontal="left" vertical="center"/>
    </xf>
    <xf numFmtId="4" fontId="64" fillId="42" borderId="21" applyProtection="0">
      <alignment horizontal="left" vertical="center"/>
    </xf>
    <xf numFmtId="0" fontId="64" fillId="36" borderId="5" applyNumberFormat="0" applyProtection="0">
      <alignment horizontal="left" vertical="center"/>
    </xf>
    <xf numFmtId="0" fontId="64" fillId="36" borderId="5" applyNumberFormat="0" applyProtection="0">
      <alignment horizontal="left" vertical="center"/>
    </xf>
    <xf numFmtId="0" fontId="64" fillId="54" borderId="20" applyNumberFormat="0" applyProtection="0">
      <alignment horizontal="left" vertical="top"/>
    </xf>
    <xf numFmtId="0" fontId="64" fillId="54" borderId="20" applyNumberFormat="0" applyProtection="0">
      <alignment horizontal="left" vertical="top"/>
    </xf>
    <xf numFmtId="0" fontId="64" fillId="54" borderId="20" applyNumberFormat="0" applyProtection="0">
      <alignment horizontal="left" vertical="top"/>
    </xf>
    <xf numFmtId="0" fontId="64" fillId="83" borderId="5" applyNumberFormat="0" applyProtection="0">
      <alignment horizontal="left" vertical="center"/>
    </xf>
    <xf numFmtId="0" fontId="64" fillId="83" borderId="5" applyNumberFormat="0" applyProtection="0">
      <alignment horizontal="left" vertical="center"/>
    </xf>
    <xf numFmtId="0" fontId="64" fillId="42" borderId="20" applyNumberFormat="0" applyProtection="0">
      <alignment horizontal="left" vertical="top"/>
    </xf>
    <xf numFmtId="0" fontId="64" fillId="42" borderId="20" applyNumberFormat="0" applyProtection="0">
      <alignment horizontal="left" vertical="top"/>
    </xf>
    <xf numFmtId="0" fontId="64" fillId="42" borderId="20" applyNumberFormat="0" applyProtection="0">
      <alignment horizontal="left" vertical="top"/>
    </xf>
    <xf numFmtId="0" fontId="64" fillId="84" borderId="5" applyNumberFormat="0" applyProtection="0">
      <alignment horizontal="left" vertical="center"/>
    </xf>
    <xf numFmtId="0" fontId="64" fillId="84" borderId="5" applyNumberFormat="0" applyProtection="0">
      <alignment horizontal="left" vertical="center"/>
    </xf>
    <xf numFmtId="0" fontId="64" fillId="84" borderId="20" applyNumberFormat="0" applyProtection="0">
      <alignment horizontal="left" vertical="top"/>
    </xf>
    <xf numFmtId="0" fontId="64" fillId="84" borderId="20" applyNumberFormat="0" applyProtection="0">
      <alignment horizontal="left" vertical="top"/>
    </xf>
    <xf numFmtId="0" fontId="64" fillId="84" borderId="20" applyNumberFormat="0" applyProtection="0">
      <alignment horizontal="left" vertical="top"/>
    </xf>
    <xf numFmtId="0" fontId="64" fillId="53" borderId="5" applyNumberFormat="0" applyProtection="0">
      <alignment horizontal="left" vertical="center"/>
    </xf>
    <xf numFmtId="0" fontId="64" fillId="53" borderId="5" applyNumberFormat="0" applyProtection="0">
      <alignment horizontal="left" vertical="center"/>
    </xf>
    <xf numFmtId="0" fontId="64" fillId="53" borderId="20" applyNumberFormat="0" applyProtection="0">
      <alignment horizontal="left" vertical="top"/>
    </xf>
    <xf numFmtId="0" fontId="64" fillId="53" borderId="20" applyNumberFormat="0" applyProtection="0">
      <alignment horizontal="left" vertical="top"/>
    </xf>
    <xf numFmtId="0" fontId="64" fillId="53" borderId="20" applyNumberFormat="0" applyProtection="0">
      <alignment horizontal="left" vertical="top"/>
    </xf>
    <xf numFmtId="0" fontId="64" fillId="85" borderId="22" applyNumberFormat="0">
      <alignment/>
      <protection locked="0"/>
    </xf>
    <xf numFmtId="0" fontId="64" fillId="85" borderId="22" applyNumberFormat="0">
      <alignment/>
      <protection locked="0"/>
    </xf>
    <xf numFmtId="0" fontId="64" fillId="85" borderId="22" applyNumberFormat="0">
      <alignment/>
      <protection locked="0"/>
    </xf>
    <xf numFmtId="0" fontId="68" fillId="54" borderId="0" applyNumberFormat="0" applyBorder="0" applyProtection="0">
      <alignment/>
    </xf>
    <xf numFmtId="4" fontId="64" fillId="57" borderId="20" applyProtection="0">
      <alignment vertical="center"/>
    </xf>
    <xf numFmtId="4" fontId="67" fillId="57" borderId="21" applyProtection="0">
      <alignment vertical="center"/>
    </xf>
    <xf numFmtId="4" fontId="64" fillId="36" borderId="20" applyProtection="0">
      <alignment horizontal="left" vertical="center"/>
    </xf>
    <xf numFmtId="0" fontId="64" fillId="57" borderId="20" applyNumberFormat="0" applyProtection="0">
      <alignment horizontal="left" vertical="top"/>
    </xf>
    <xf numFmtId="4" fontId="64" fillId="0" borderId="5" applyProtection="0">
      <alignment horizontal="right" vertical="center"/>
    </xf>
    <xf numFmtId="4" fontId="64" fillId="0" borderId="5" applyProtection="0">
      <alignment horizontal="right" vertical="center"/>
    </xf>
    <xf numFmtId="4" fontId="67" fillId="85" borderId="5" applyProtection="0">
      <alignment horizontal="right" vertical="center"/>
    </xf>
    <xf numFmtId="4" fontId="64" fillId="55" borderId="5" applyProtection="0">
      <alignment horizontal="left" vertical="center"/>
    </xf>
    <xf numFmtId="4" fontId="64" fillId="55" borderId="5" applyProtection="0">
      <alignment horizontal="left" vertical="center"/>
    </xf>
    <xf numFmtId="0" fontId="64" fillId="42" borderId="20" applyNumberFormat="0" applyProtection="0">
      <alignment horizontal="left" vertical="top"/>
    </xf>
    <xf numFmtId="4" fontId="69" fillId="62" borderId="21" applyProtection="0">
      <alignment horizontal="left" vertical="center"/>
    </xf>
    <xf numFmtId="0" fontId="64" fillId="86" borderId="21" applyNumberFormat="0" applyProtection="0">
      <alignment/>
    </xf>
    <xf numFmtId="0" fontId="64" fillId="86" borderId="21" applyNumberFormat="0" applyProtection="0">
      <alignment/>
    </xf>
    <xf numFmtId="4" fontId="70" fillId="85" borderId="5" applyProtection="0">
      <alignment horizontal="right" vertical="center"/>
    </xf>
    <xf numFmtId="0" fontId="71" fillId="0" borderId="0" applyNumberFormat="0" applyFill="0" applyBorder="0" applyAlignment="0" applyProtection="0"/>
    <xf numFmtId="0" fontId="100" fillId="67" borderId="14" applyNumberFormat="0" applyAlignment="0" applyProtection="0"/>
    <xf numFmtId="0" fontId="23" fillId="0" borderId="0">
      <alignment/>
      <protection/>
    </xf>
    <xf numFmtId="0" fontId="72" fillId="0" borderId="21" applyNumberFormat="0" applyProtection="0">
      <alignment/>
    </xf>
    <xf numFmtId="0" fontId="72" fillId="0" borderId="21" applyNumberFormat="0" applyProtection="0">
      <alignment/>
    </xf>
    <xf numFmtId="0" fontId="72" fillId="0" borderId="21" applyNumberFormat="0" applyProtection="0">
      <alignment/>
    </xf>
    <xf numFmtId="0" fontId="101" fillId="0" borderId="23" applyNumberFormat="0" applyFill="0" applyAlignment="0" applyProtection="0"/>
    <xf numFmtId="0" fontId="102" fillId="0" borderId="24" applyNumberFormat="0" applyFill="0" applyAlignment="0" applyProtection="0"/>
    <xf numFmtId="49" fontId="73" fillId="36" borderId="0" applyBorder="0" applyProtection="0">
      <alignment vertical="top" wrapText="1"/>
    </xf>
    <xf numFmtId="0" fontId="103" fillId="87" borderId="25" applyNumberFormat="0" applyAlignment="0" applyProtection="0"/>
    <xf numFmtId="0" fontId="39" fillId="0" borderId="0" applyNumberFormat="0" applyFill="0" applyBorder="0" applyAlignment="0" applyProtection="0"/>
    <xf numFmtId="0" fontId="40" fillId="0" borderId="26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6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64" fillId="46" borderId="0" applyNumberFormat="0" applyBorder="0" applyProtection="0">
      <alignment/>
    </xf>
  </cellStyleXfs>
  <cellXfs count="223">
    <xf numFmtId="0" fontId="0" fillId="0" borderId="0" xfId="0" applyAlignment="1">
      <alignment/>
    </xf>
    <xf numFmtId="0" fontId="4" fillId="88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/>
    </xf>
    <xf numFmtId="0" fontId="3" fillId="88" borderId="29" xfId="0" applyFont="1" applyFill="1" applyBorder="1" applyAlignment="1">
      <alignment horizontal="center" vertical="center" wrapText="1"/>
    </xf>
    <xf numFmtId="0" fontId="3" fillId="88" borderId="29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 wrapText="1"/>
    </xf>
    <xf numFmtId="0" fontId="3" fillId="88" borderId="28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 wrapText="1"/>
    </xf>
    <xf numFmtId="0" fontId="3" fillId="88" borderId="34" xfId="0" applyFont="1" applyFill="1" applyBorder="1" applyAlignment="1">
      <alignment horizontal="left" vertical="center"/>
    </xf>
    <xf numFmtId="0" fontId="3" fillId="88" borderId="3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89" borderId="0" xfId="0" applyFont="1" applyFill="1" applyAlignment="1">
      <alignment vertical="center" wrapText="1"/>
    </xf>
    <xf numFmtId="0" fontId="3" fillId="88" borderId="0" xfId="0" applyFont="1" applyFill="1" applyBorder="1" applyAlignment="1">
      <alignment vertical="center"/>
    </xf>
    <xf numFmtId="0" fontId="3" fillId="88" borderId="0" xfId="0" applyFont="1" applyFill="1" applyBorder="1" applyAlignment="1">
      <alignment vertical="center" wrapText="1"/>
    </xf>
    <xf numFmtId="0" fontId="3" fillId="88" borderId="0" xfId="0" applyFont="1" applyFill="1" applyAlignment="1">
      <alignment vertical="center"/>
    </xf>
    <xf numFmtId="0" fontId="3" fillId="88" borderId="0" xfId="0" applyFont="1" applyFill="1" applyAlignment="1">
      <alignment vertical="center" wrapText="1"/>
    </xf>
    <xf numFmtId="0" fontId="4" fillId="88" borderId="0" xfId="0" applyFont="1" applyFill="1" applyAlignment="1">
      <alignment horizontal="center" vertical="center" wrapText="1"/>
    </xf>
    <xf numFmtId="0" fontId="6" fillId="88" borderId="0" xfId="0" applyFont="1" applyFill="1" applyAlignment="1">
      <alignment horizontal="center" vertical="center" wrapText="1"/>
    </xf>
    <xf numFmtId="0" fontId="3" fillId="88" borderId="0" xfId="0" applyFont="1" applyFill="1" applyAlignment="1">
      <alignment horizontal="center" vertical="center" wrapText="1"/>
    </xf>
    <xf numFmtId="0" fontId="6" fillId="88" borderId="0" xfId="0" applyFont="1" applyFill="1" applyAlignment="1">
      <alignment vertical="center" wrapText="1"/>
    </xf>
    <xf numFmtId="49" fontId="4" fillId="88" borderId="29" xfId="0" applyNumberFormat="1" applyFont="1" applyFill="1" applyBorder="1" applyAlignment="1">
      <alignment horizontal="center" vertical="center" wrapText="1"/>
    </xf>
    <xf numFmtId="0" fontId="4" fillId="88" borderId="28" xfId="0" applyFont="1" applyFill="1" applyBorder="1" applyAlignment="1">
      <alignment horizontal="center" vertical="center" wrapText="1"/>
    </xf>
    <xf numFmtId="0" fontId="4" fillId="88" borderId="28" xfId="0" applyFont="1" applyFill="1" applyBorder="1" applyAlignment="1">
      <alignment horizontal="left" vertical="center"/>
    </xf>
    <xf numFmtId="0" fontId="4" fillId="88" borderId="29" xfId="0" applyFont="1" applyFill="1" applyBorder="1" applyAlignment="1">
      <alignment horizontal="left" vertical="center"/>
    </xf>
    <xf numFmtId="0" fontId="4" fillId="88" borderId="29" xfId="0" applyFont="1" applyFill="1" applyBorder="1" applyAlignment="1">
      <alignment horizontal="left" vertical="center" wrapText="1"/>
    </xf>
    <xf numFmtId="0" fontId="3" fillId="88" borderId="29" xfId="0" applyFont="1" applyFill="1" applyBorder="1" applyAlignment="1">
      <alignment horizontal="left" vertical="center" wrapText="1"/>
    </xf>
    <xf numFmtId="0" fontId="3" fillId="88" borderId="28" xfId="0" applyFont="1" applyFill="1" applyBorder="1" applyAlignment="1">
      <alignment vertical="center" wrapText="1"/>
    </xf>
    <xf numFmtId="0" fontId="3" fillId="88" borderId="28" xfId="0" applyFont="1" applyFill="1" applyBorder="1" applyAlignment="1">
      <alignment horizontal="center" vertical="center" wrapText="1"/>
    </xf>
    <xf numFmtId="0" fontId="3" fillId="88" borderId="31" xfId="0" applyFont="1" applyFill="1" applyBorder="1" applyAlignment="1">
      <alignment horizontal="left" vertical="center"/>
    </xf>
    <xf numFmtId="0" fontId="8" fillId="88" borderId="32" xfId="0" applyFont="1" applyFill="1" applyBorder="1" applyAlignment="1">
      <alignment horizontal="left" vertical="center"/>
    </xf>
    <xf numFmtId="0" fontId="8" fillId="88" borderId="32" xfId="0" applyFont="1" applyFill="1" applyBorder="1" applyAlignment="1">
      <alignment horizontal="left" vertical="center" wrapText="1"/>
    </xf>
    <xf numFmtId="0" fontId="3" fillId="88" borderId="34" xfId="0" applyFont="1" applyFill="1" applyBorder="1" applyAlignment="1">
      <alignment horizontal="left" vertical="center" wrapText="1"/>
    </xf>
    <xf numFmtId="16" fontId="3" fillId="88" borderId="28" xfId="0" applyNumberFormat="1" applyFont="1" applyFill="1" applyBorder="1" applyAlignment="1">
      <alignment horizontal="left" vertical="center" wrapText="1"/>
    </xf>
    <xf numFmtId="49" fontId="3" fillId="88" borderId="29" xfId="0" applyNumberFormat="1" applyFont="1" applyFill="1" applyBorder="1" applyAlignment="1">
      <alignment horizontal="center" vertical="center" wrapText="1"/>
    </xf>
    <xf numFmtId="0" fontId="3" fillId="88" borderId="30" xfId="0" applyFont="1" applyFill="1" applyBorder="1" applyAlignment="1">
      <alignment horizontal="left" vertical="center"/>
    </xf>
    <xf numFmtId="0" fontId="3" fillId="88" borderId="35" xfId="0" applyFont="1" applyFill="1" applyBorder="1" applyAlignment="1">
      <alignment horizontal="center" vertical="center" wrapText="1"/>
    </xf>
    <xf numFmtId="0" fontId="3" fillId="88" borderId="37" xfId="0" applyFont="1" applyFill="1" applyBorder="1" applyAlignment="1">
      <alignment horizontal="left" vertical="center"/>
    </xf>
    <xf numFmtId="0" fontId="3" fillId="88" borderId="38" xfId="0" applyFont="1" applyFill="1" applyBorder="1" applyAlignment="1">
      <alignment horizontal="left" vertical="center"/>
    </xf>
    <xf numFmtId="0" fontId="3" fillId="88" borderId="38" xfId="0" applyFont="1" applyFill="1" applyBorder="1" applyAlignment="1">
      <alignment horizontal="left" vertical="center" wrapText="1"/>
    </xf>
    <xf numFmtId="0" fontId="3" fillId="88" borderId="28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left" vertical="center"/>
    </xf>
    <xf numFmtId="16" fontId="3" fillId="0" borderId="28" xfId="0" applyNumberFormat="1" applyFont="1" applyFill="1" applyBorder="1" applyAlignment="1">
      <alignment horizontal="left" vertical="center"/>
    </xf>
    <xf numFmtId="0" fontId="3" fillId="88" borderId="28" xfId="0" applyFont="1" applyFill="1" applyBorder="1" applyAlignment="1" quotePrefix="1">
      <alignment horizontal="left" vertical="center" wrapText="1"/>
    </xf>
    <xf numFmtId="0" fontId="4" fillId="88" borderId="28" xfId="0" applyFont="1" applyFill="1" applyBorder="1" applyAlignment="1">
      <alignment horizontal="left" vertical="center" wrapText="1"/>
    </xf>
    <xf numFmtId="0" fontId="3" fillId="88" borderId="32" xfId="0" applyFont="1" applyFill="1" applyBorder="1" applyAlignment="1">
      <alignment horizontal="left" vertical="center"/>
    </xf>
    <xf numFmtId="0" fontId="3" fillId="88" borderId="32" xfId="0" applyFont="1" applyFill="1" applyBorder="1" applyAlignment="1">
      <alignment horizontal="left" vertical="center" wrapText="1"/>
    </xf>
    <xf numFmtId="0" fontId="8" fillId="88" borderId="29" xfId="0" applyFont="1" applyFill="1" applyBorder="1" applyAlignment="1">
      <alignment horizontal="left" vertical="center"/>
    </xf>
    <xf numFmtId="0" fontId="8" fillId="88" borderId="30" xfId="0" applyFont="1" applyFill="1" applyBorder="1" applyAlignment="1">
      <alignment horizontal="left" vertical="center" wrapText="1"/>
    </xf>
    <xf numFmtId="16" fontId="3" fillId="88" borderId="28" xfId="0" applyNumberFormat="1" applyFont="1" applyFill="1" applyBorder="1" applyAlignment="1" quotePrefix="1">
      <alignment horizontal="left" vertical="center" wrapText="1"/>
    </xf>
    <xf numFmtId="0" fontId="3" fillId="0" borderId="38" xfId="0" applyFont="1" applyFill="1" applyBorder="1" applyAlignment="1">
      <alignment horizontal="left" vertical="center"/>
    </xf>
    <xf numFmtId="0" fontId="3" fillId="88" borderId="32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left" vertical="center"/>
    </xf>
    <xf numFmtId="0" fontId="3" fillId="88" borderId="34" xfId="0" applyFont="1" applyFill="1" applyBorder="1" applyAlignment="1" quotePrefix="1">
      <alignment horizontal="left" vertical="center" wrapText="1"/>
    </xf>
    <xf numFmtId="0" fontId="3" fillId="88" borderId="36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left" vertical="center"/>
    </xf>
    <xf numFmtId="0" fontId="3" fillId="0" borderId="41" xfId="0" applyFont="1" applyFill="1" applyBorder="1" applyAlignment="1">
      <alignment horizontal="left" vertical="center"/>
    </xf>
    <xf numFmtId="0" fontId="3" fillId="0" borderId="42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left" vertical="center"/>
    </xf>
    <xf numFmtId="0" fontId="8" fillId="0" borderId="30" xfId="0" applyFont="1" applyFill="1" applyBorder="1" applyAlignment="1">
      <alignment horizontal="left" vertical="center" wrapText="1"/>
    </xf>
    <xf numFmtId="0" fontId="4" fillId="88" borderId="35" xfId="0" applyFont="1" applyFill="1" applyBorder="1" applyAlignment="1">
      <alignment horizontal="left" vertical="center"/>
    </xf>
    <xf numFmtId="0" fontId="4" fillId="88" borderId="36" xfId="0" applyFont="1" applyFill="1" applyBorder="1" applyAlignment="1">
      <alignment horizontal="left" vertical="center"/>
    </xf>
    <xf numFmtId="0" fontId="4" fillId="88" borderId="36" xfId="0" applyFont="1" applyFill="1" applyBorder="1" applyAlignment="1">
      <alignment horizontal="left" vertical="center" wrapText="1"/>
    </xf>
    <xf numFmtId="0" fontId="4" fillId="88" borderId="30" xfId="0" applyFont="1" applyFill="1" applyBorder="1" applyAlignment="1">
      <alignment horizontal="left" vertical="center" wrapText="1"/>
    </xf>
    <xf numFmtId="0" fontId="4" fillId="88" borderId="0" xfId="0" applyFont="1" applyFill="1" applyBorder="1" applyAlignment="1">
      <alignment horizontal="left" vertical="center" wrapText="1"/>
    </xf>
    <xf numFmtId="0" fontId="3" fillId="88" borderId="0" xfId="0" applyFont="1" applyFill="1" applyBorder="1" applyAlignment="1">
      <alignment horizontal="left" vertical="center" wrapText="1"/>
    </xf>
    <xf numFmtId="0" fontId="3" fillId="88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0" xfId="988" applyAlignment="1">
      <alignment vertical="center"/>
      <protection/>
    </xf>
    <xf numFmtId="0" fontId="4" fillId="0" borderId="0" xfId="988" applyFont="1" applyAlignment="1">
      <alignment vertical="center"/>
      <protection/>
    </xf>
    <xf numFmtId="0" fontId="13" fillId="0" borderId="0" xfId="988" applyFont="1" applyAlignment="1">
      <alignment vertical="center"/>
      <protection/>
    </xf>
    <xf numFmtId="0" fontId="2" fillId="0" borderId="0" xfId="988" applyFont="1" applyAlignment="1">
      <alignment vertical="center"/>
      <protection/>
    </xf>
    <xf numFmtId="0" fontId="16" fillId="0" borderId="0" xfId="988" applyFont="1" applyAlignment="1">
      <alignment horizontal="center" vertical="center"/>
      <protection/>
    </xf>
    <xf numFmtId="0" fontId="17" fillId="0" borderId="0" xfId="988" applyFont="1" applyAlignment="1">
      <alignment vertical="center"/>
      <protection/>
    </xf>
    <xf numFmtId="0" fontId="1" fillId="0" borderId="28" xfId="988" applyFont="1" applyBorder="1" applyAlignment="1">
      <alignment horizontal="center" vertical="center" wrapText="1"/>
      <protection/>
    </xf>
    <xf numFmtId="0" fontId="21" fillId="0" borderId="28" xfId="988" applyFont="1" applyBorder="1" applyAlignment="1">
      <alignment vertical="center"/>
      <protection/>
    </xf>
    <xf numFmtId="0" fontId="1" fillId="0" borderId="28" xfId="988" applyFont="1" applyBorder="1" applyAlignment="1">
      <alignment vertical="center" wrapText="1"/>
      <protection/>
    </xf>
    <xf numFmtId="0" fontId="2" fillId="0" borderId="28" xfId="988" applyFont="1" applyBorder="1" applyAlignment="1">
      <alignment vertical="center"/>
      <protection/>
    </xf>
    <xf numFmtId="0" fontId="2" fillId="0" borderId="28" xfId="988" applyFont="1" applyBorder="1" applyAlignment="1">
      <alignment vertical="center" wrapText="1"/>
      <protection/>
    </xf>
    <xf numFmtId="0" fontId="1" fillId="0" borderId="28" xfId="988" applyFont="1" applyBorder="1" applyAlignment="1">
      <alignment vertical="center"/>
      <protection/>
    </xf>
    <xf numFmtId="0" fontId="1" fillId="0" borderId="28" xfId="988" applyFont="1" applyBorder="1" applyAlignment="1">
      <alignment horizontal="left" vertical="center"/>
      <protection/>
    </xf>
    <xf numFmtId="0" fontId="3" fillId="0" borderId="0" xfId="988" applyFont="1" applyAlignment="1">
      <alignment vertical="center" wrapText="1"/>
      <protection/>
    </xf>
    <xf numFmtId="0" fontId="2" fillId="0" borderId="0" xfId="988" applyFont="1" applyBorder="1" applyAlignment="1">
      <alignment horizontal="left" vertical="center" wrapText="1"/>
      <protection/>
    </xf>
    <xf numFmtId="0" fontId="3" fillId="0" borderId="0" xfId="988" applyFont="1" applyBorder="1" applyAlignment="1">
      <alignment horizontal="left" vertical="top" wrapText="1"/>
      <protection/>
    </xf>
    <xf numFmtId="0" fontId="3" fillId="0" borderId="0" xfId="988" applyFont="1" applyBorder="1" applyAlignment="1">
      <alignment horizontal="center" vertical="top" wrapText="1"/>
      <protection/>
    </xf>
    <xf numFmtId="0" fontId="3" fillId="0" borderId="0" xfId="988" applyFont="1" applyAlignment="1">
      <alignment horizontal="center" vertical="top" wrapText="1"/>
      <protection/>
    </xf>
    <xf numFmtId="0" fontId="3" fillId="0" borderId="0" xfId="988" applyFont="1" applyFill="1" applyBorder="1" applyAlignment="1">
      <alignment horizontal="center" vertical="top" wrapText="1"/>
      <protection/>
    </xf>
    <xf numFmtId="0" fontId="2" fillId="0" borderId="0" xfId="988" applyFont="1" applyAlignment="1">
      <alignment horizontal="left" vertical="center"/>
      <protection/>
    </xf>
    <xf numFmtId="0" fontId="0" fillId="0" borderId="0" xfId="988" applyAlignment="1">
      <alignment vertical="center" wrapText="1"/>
      <protection/>
    </xf>
    <xf numFmtId="0" fontId="2" fillId="0" borderId="28" xfId="988" applyFont="1" applyBorder="1" applyAlignment="1">
      <alignment horizontal="left" vertical="center"/>
      <protection/>
    </xf>
    <xf numFmtId="0" fontId="0" fillId="0" borderId="0" xfId="988" applyBorder="1" applyAlignment="1">
      <alignment vertical="center"/>
      <protection/>
    </xf>
    <xf numFmtId="0" fontId="3" fillId="0" borderId="0" xfId="988" applyFont="1" applyFill="1" applyBorder="1" applyAlignment="1">
      <alignment horizontal="left" vertical="center" wrapText="1"/>
      <protection/>
    </xf>
    <xf numFmtId="16" fontId="3" fillId="88" borderId="28" xfId="0" applyNumberFormat="1" applyFont="1" applyFill="1" applyBorder="1" applyAlignment="1">
      <alignment horizontal="center" vertical="center" wrapText="1"/>
    </xf>
    <xf numFmtId="16" fontId="3" fillId="88" borderId="28" xfId="0" applyNumberFormat="1" applyFont="1" applyFill="1" applyBorder="1" applyAlignment="1" quotePrefix="1">
      <alignment horizontal="center" vertical="center" wrapText="1"/>
    </xf>
    <xf numFmtId="0" fontId="13" fillId="0" borderId="0" xfId="987" applyFont="1" applyAlignment="1">
      <alignment vertical="center"/>
      <protection/>
    </xf>
    <xf numFmtId="0" fontId="42" fillId="0" borderId="28" xfId="987" applyFont="1" applyBorder="1" applyAlignment="1">
      <alignment horizontal="center" vertical="center" wrapText="1"/>
      <protection/>
    </xf>
    <xf numFmtId="0" fontId="42" fillId="0" borderId="28" xfId="987" applyFont="1" applyFill="1" applyBorder="1" applyAlignment="1">
      <alignment horizontal="center" vertical="center" wrapText="1"/>
      <protection/>
    </xf>
    <xf numFmtId="0" fontId="13" fillId="0" borderId="28" xfId="987" applyFont="1" applyBorder="1" applyAlignment="1">
      <alignment horizontal="justify" vertical="center" wrapText="1"/>
      <protection/>
    </xf>
    <xf numFmtId="0" fontId="13" fillId="0" borderId="28" xfId="987" applyFont="1" applyBorder="1" applyAlignment="1">
      <alignment horizontal="center" vertical="center" wrapText="1"/>
      <protection/>
    </xf>
    <xf numFmtId="0" fontId="13" fillId="0" borderId="28" xfId="987" applyFont="1" applyBorder="1" applyAlignment="1">
      <alignment horizontal="left" vertical="center" wrapText="1"/>
      <protection/>
    </xf>
    <xf numFmtId="0" fontId="13" fillId="0" borderId="0" xfId="987" applyFont="1" applyFill="1" applyAlignment="1">
      <alignment vertical="center"/>
      <protection/>
    </xf>
    <xf numFmtId="0" fontId="13" fillId="0" borderId="0" xfId="987" applyFont="1" applyAlignment="1">
      <alignment horizontal="center" vertical="center"/>
      <protection/>
    </xf>
    <xf numFmtId="0" fontId="42" fillId="0" borderId="0" xfId="987" applyFont="1" applyAlignment="1">
      <alignment vertical="center"/>
      <protection/>
    </xf>
    <xf numFmtId="0" fontId="42" fillId="0" borderId="0" xfId="987" applyFont="1" applyAlignment="1">
      <alignment horizontal="center" vertical="center" wrapText="1"/>
      <protection/>
    </xf>
    <xf numFmtId="0" fontId="42" fillId="0" borderId="34" xfId="987" applyFont="1" applyFill="1" applyBorder="1" applyAlignment="1">
      <alignment horizontal="center" vertical="center" wrapText="1"/>
      <protection/>
    </xf>
    <xf numFmtId="0" fontId="3" fillId="0" borderId="28" xfId="987" applyFont="1" applyBorder="1" applyAlignment="1">
      <alignment horizontal="center" vertical="center" wrapText="1"/>
      <protection/>
    </xf>
    <xf numFmtId="0" fontId="3" fillId="0" borderId="28" xfId="987" applyFont="1" applyFill="1" applyBorder="1" applyAlignment="1">
      <alignment horizontal="center" vertical="center" wrapText="1"/>
      <protection/>
    </xf>
    <xf numFmtId="0" fontId="3" fillId="0" borderId="35" xfId="987" applyNumberFormat="1" applyFont="1" applyFill="1" applyBorder="1" applyAlignment="1">
      <alignment horizontal="center" vertical="center" wrapText="1"/>
      <protection/>
    </xf>
    <xf numFmtId="0" fontId="42" fillId="0" borderId="28" xfId="987" applyFont="1" applyBorder="1" applyAlignment="1">
      <alignment horizontal="left" vertical="center" wrapText="1"/>
      <protection/>
    </xf>
    <xf numFmtId="0" fontId="1" fillId="0" borderId="28" xfId="988" applyFont="1" applyBorder="1" applyAlignment="1">
      <alignment horizontal="center" vertical="center"/>
      <protection/>
    </xf>
    <xf numFmtId="0" fontId="2" fillId="0" borderId="28" xfId="988" applyFont="1" applyBorder="1" applyAlignment="1">
      <alignment horizontal="center" vertical="center" wrapText="1"/>
      <protection/>
    </xf>
    <xf numFmtId="0" fontId="2" fillId="0" borderId="28" xfId="988" applyFont="1" applyBorder="1" applyAlignment="1">
      <alignment horizontal="center" vertical="center"/>
      <protection/>
    </xf>
    <xf numFmtId="0" fontId="21" fillId="0" borderId="28" xfId="988" applyFont="1" applyBorder="1" applyAlignment="1">
      <alignment horizontal="center" vertical="center"/>
      <protection/>
    </xf>
    <xf numFmtId="0" fontId="22" fillId="0" borderId="28" xfId="988" applyFont="1" applyBorder="1" applyAlignment="1">
      <alignment horizontal="center" vertical="center"/>
      <protection/>
    </xf>
    <xf numFmtId="0" fontId="42" fillId="0" borderId="28" xfId="987" applyFont="1" applyBorder="1" applyAlignment="1">
      <alignment horizontal="justify" vertical="center" wrapText="1"/>
      <protection/>
    </xf>
    <xf numFmtId="0" fontId="3" fillId="88" borderId="40" xfId="0" applyFont="1" applyFill="1" applyBorder="1" applyAlignment="1">
      <alignment vertical="center" wrapText="1"/>
    </xf>
    <xf numFmtId="0" fontId="24" fillId="88" borderId="0" xfId="0" applyFont="1" applyFill="1" applyAlignment="1">
      <alignment vertical="center" wrapText="1"/>
    </xf>
    <xf numFmtId="16" fontId="3" fillId="88" borderId="30" xfId="0" applyNumberFormat="1" applyFont="1" applyFill="1" applyBorder="1" applyAlignment="1">
      <alignment horizontal="center" vertical="center" wrapText="1"/>
    </xf>
    <xf numFmtId="0" fontId="3" fillId="88" borderId="28" xfId="0" applyFont="1" applyFill="1" applyBorder="1" applyAlignment="1" quotePrefix="1">
      <alignment horizontal="center" vertical="center" wrapText="1"/>
    </xf>
    <xf numFmtId="0" fontId="104" fillId="0" borderId="28" xfId="988" applyFont="1" applyBorder="1" applyAlignment="1">
      <alignment horizontal="center" vertical="center"/>
      <protection/>
    </xf>
    <xf numFmtId="0" fontId="105" fillId="0" borderId="28" xfId="988" applyFont="1" applyBorder="1" applyAlignment="1">
      <alignment horizontal="center" vertical="center"/>
      <protection/>
    </xf>
    <xf numFmtId="0" fontId="106" fillId="88" borderId="28" xfId="0" applyFont="1" applyFill="1" applyBorder="1" applyAlignment="1">
      <alignment horizontal="center" vertical="center" wrapText="1"/>
    </xf>
    <xf numFmtId="0" fontId="106" fillId="0" borderId="2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5" fillId="88" borderId="0" xfId="0" applyFont="1" applyFill="1" applyBorder="1" applyAlignment="1">
      <alignment wrapText="1"/>
    </xf>
    <xf numFmtId="0" fontId="10" fillId="0" borderId="0" xfId="0" applyFont="1" applyAlignment="1">
      <alignment/>
    </xf>
    <xf numFmtId="0" fontId="5" fillId="88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3" fillId="88" borderId="0" xfId="0" applyFont="1" applyFill="1" applyAlignment="1">
      <alignment horizontal="center" vertical="center" wrapText="1"/>
    </xf>
    <xf numFmtId="0" fontId="0" fillId="88" borderId="0" xfId="0" applyFill="1" applyAlignment="1">
      <alignment horizontal="center" vertical="center" wrapText="1"/>
    </xf>
    <xf numFmtId="0" fontId="0" fillId="88" borderId="0" xfId="0" applyFill="1" applyAlignment="1">
      <alignment vertical="center" wrapText="1"/>
    </xf>
    <xf numFmtId="0" fontId="4" fillId="88" borderId="0" xfId="0" applyFont="1" applyFill="1" applyAlignment="1">
      <alignment horizontal="center" vertical="center" wrapText="1"/>
    </xf>
    <xf numFmtId="0" fontId="6" fillId="88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78" fillId="0" borderId="0" xfId="0" applyFont="1" applyFill="1" applyAlignment="1">
      <alignment horizontal="center" vertical="center" wrapText="1"/>
    </xf>
    <xf numFmtId="0" fontId="4" fillId="88" borderId="29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88" borderId="0" xfId="0" applyFont="1" applyFill="1" applyAlignment="1">
      <alignment horizontal="left" vertical="center" wrapText="1"/>
    </xf>
    <xf numFmtId="0" fontId="3" fillId="88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6" fillId="88" borderId="0" xfId="0" applyFont="1" applyFill="1" applyAlignment="1">
      <alignment vertical="center" wrapText="1"/>
    </xf>
    <xf numFmtId="0" fontId="3" fillId="88" borderId="0" xfId="0" applyFont="1" applyFill="1" applyAlignment="1">
      <alignment horizontal="left" vertical="center" wrapText="1"/>
    </xf>
    <xf numFmtId="0" fontId="0" fillId="88" borderId="0" xfId="0" applyFont="1" applyFill="1" applyAlignment="1">
      <alignment vertical="center" wrapText="1"/>
    </xf>
    <xf numFmtId="0" fontId="7" fillId="0" borderId="42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8" fillId="88" borderId="0" xfId="0" applyFont="1" applyFill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3" fillId="88" borderId="29" xfId="0" applyFont="1" applyFill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1" fillId="0" borderId="29" xfId="988" applyFont="1" applyBorder="1" applyAlignment="1">
      <alignment horizontal="left" vertical="center"/>
      <protection/>
    </xf>
    <xf numFmtId="0" fontId="22" fillId="0" borderId="30" xfId="988" applyFont="1" applyBorder="1" applyAlignment="1">
      <alignment vertical="center"/>
      <protection/>
    </xf>
    <xf numFmtId="0" fontId="22" fillId="0" borderId="34" xfId="988" applyFont="1" applyBorder="1" applyAlignment="1">
      <alignment vertical="center"/>
      <protection/>
    </xf>
    <xf numFmtId="0" fontId="2" fillId="0" borderId="29" xfId="988" applyFont="1" applyBorder="1" applyAlignment="1">
      <alignment horizontal="left" vertical="center"/>
      <protection/>
    </xf>
    <xf numFmtId="0" fontId="21" fillId="0" borderId="30" xfId="988" applyFont="1" applyBorder="1" applyAlignment="1">
      <alignment vertical="center"/>
      <protection/>
    </xf>
    <xf numFmtId="0" fontId="21" fillId="0" borderId="34" xfId="988" applyFont="1" applyBorder="1" applyAlignment="1">
      <alignment vertical="center"/>
      <protection/>
    </xf>
    <xf numFmtId="0" fontId="1" fillId="0" borderId="29" xfId="988" applyFont="1" applyBorder="1" applyAlignment="1">
      <alignment horizontal="left" vertical="center" wrapText="1"/>
      <protection/>
    </xf>
    <xf numFmtId="0" fontId="22" fillId="0" borderId="30" xfId="988" applyFont="1" applyBorder="1" applyAlignment="1">
      <alignment vertical="center" wrapText="1"/>
      <protection/>
    </xf>
    <xf numFmtId="0" fontId="22" fillId="0" borderId="34" xfId="988" applyFont="1" applyBorder="1" applyAlignment="1">
      <alignment vertical="center" wrapText="1"/>
      <protection/>
    </xf>
    <xf numFmtId="0" fontId="1" fillId="0" borderId="29" xfId="988" applyFont="1" applyBorder="1" applyAlignment="1">
      <alignment vertical="center" wrapText="1"/>
      <protection/>
    </xf>
    <xf numFmtId="0" fontId="1" fillId="0" borderId="29" xfId="988" applyFont="1" applyBorder="1" applyAlignment="1">
      <alignment vertical="center"/>
      <protection/>
    </xf>
    <xf numFmtId="0" fontId="1" fillId="0" borderId="28" xfId="988" applyFont="1" applyBorder="1" applyAlignment="1">
      <alignment horizontal="center" vertical="center" wrapText="1"/>
      <protection/>
    </xf>
    <xf numFmtId="0" fontId="21" fillId="0" borderId="28" xfId="988" applyFont="1" applyBorder="1" applyAlignment="1">
      <alignment vertical="center" wrapText="1"/>
      <protection/>
    </xf>
    <xf numFmtId="0" fontId="1" fillId="0" borderId="28" xfId="988" applyFont="1" applyBorder="1" applyAlignment="1">
      <alignment vertical="center" wrapText="1"/>
      <protection/>
    </xf>
    <xf numFmtId="0" fontId="22" fillId="0" borderId="28" xfId="988" applyFont="1" applyBorder="1" applyAlignment="1">
      <alignment vertical="center"/>
      <protection/>
    </xf>
    <xf numFmtId="0" fontId="2" fillId="0" borderId="28" xfId="988" applyFont="1" applyBorder="1" applyAlignment="1">
      <alignment horizontal="left" vertical="center" wrapText="1"/>
      <protection/>
    </xf>
    <xf numFmtId="0" fontId="16" fillId="0" borderId="0" xfId="988" applyFont="1" applyAlignment="1">
      <alignment horizontal="center" vertical="center"/>
      <protection/>
    </xf>
    <xf numFmtId="0" fontId="17" fillId="0" borderId="0" xfId="988" applyFont="1" applyAlignment="1">
      <alignment vertical="center"/>
      <protection/>
    </xf>
    <xf numFmtId="0" fontId="18" fillId="0" borderId="0" xfId="988" applyFont="1" applyAlignment="1">
      <alignment horizontal="center" vertical="center"/>
      <protection/>
    </xf>
    <xf numFmtId="0" fontId="19" fillId="0" borderId="0" xfId="988" applyFont="1" applyAlignment="1">
      <alignment vertical="center"/>
      <protection/>
    </xf>
    <xf numFmtId="0" fontId="20" fillId="0" borderId="0" xfId="988" applyFont="1" applyAlignment="1">
      <alignment horizontal="right" vertical="center"/>
      <protection/>
    </xf>
    <xf numFmtId="0" fontId="2" fillId="0" borderId="28" xfId="988" applyFont="1" applyBorder="1" applyAlignment="1">
      <alignment vertical="center" wrapText="1"/>
      <protection/>
    </xf>
    <xf numFmtId="0" fontId="16" fillId="0" borderId="0" xfId="988" applyFont="1" applyAlignment="1">
      <alignment horizontal="justify" vertical="center"/>
      <protection/>
    </xf>
    <xf numFmtId="0" fontId="0" fillId="0" borderId="0" xfId="988" applyAlignment="1">
      <alignment vertical="center"/>
      <protection/>
    </xf>
    <xf numFmtId="0" fontId="1" fillId="0" borderId="0" xfId="988" applyFont="1" applyAlignment="1">
      <alignment horizontal="center" vertical="center"/>
      <protection/>
    </xf>
    <xf numFmtId="0" fontId="14" fillId="0" borderId="0" xfId="988" applyFont="1" applyAlignment="1">
      <alignment horizontal="center" vertical="center"/>
      <protection/>
    </xf>
    <xf numFmtId="0" fontId="15" fillId="0" borderId="0" xfId="988" applyFont="1" applyAlignment="1">
      <alignment horizontal="center" vertical="center"/>
      <protection/>
    </xf>
    <xf numFmtId="0" fontId="21" fillId="0" borderId="28" xfId="988" applyFont="1" applyBorder="1" applyAlignment="1">
      <alignment vertical="center"/>
      <protection/>
    </xf>
    <xf numFmtId="0" fontId="79" fillId="0" borderId="0" xfId="988" applyFont="1" applyFill="1" applyAlignment="1">
      <alignment horizontal="left" vertical="center"/>
      <protection/>
    </xf>
    <xf numFmtId="0" fontId="3" fillId="0" borderId="0" xfId="988" applyFont="1" applyFill="1" applyAlignment="1">
      <alignment horizontal="center" vertical="top" wrapText="1"/>
      <protection/>
    </xf>
    <xf numFmtId="0" fontId="3" fillId="0" borderId="0" xfId="988" applyFont="1" applyFill="1" applyBorder="1" applyAlignment="1">
      <alignment horizontal="left" vertical="top" wrapText="1"/>
      <protection/>
    </xf>
    <xf numFmtId="0" fontId="3" fillId="0" borderId="0" xfId="988" applyFont="1" applyFill="1" applyBorder="1" applyAlignment="1">
      <alignment horizontal="left" vertical="center" wrapText="1"/>
      <protection/>
    </xf>
    <xf numFmtId="0" fontId="79" fillId="0" borderId="0" xfId="988" applyFont="1" applyAlignment="1">
      <alignment horizontal="left" vertical="center"/>
      <protection/>
    </xf>
    <xf numFmtId="0" fontId="3" fillId="0" borderId="0" xfId="988" applyFont="1" applyAlignment="1">
      <alignment horizontal="center" vertical="top" wrapText="1"/>
      <protection/>
    </xf>
    <xf numFmtId="0" fontId="3" fillId="0" borderId="0" xfId="988" applyFont="1" applyBorder="1" applyAlignment="1">
      <alignment horizontal="left" vertical="top" wrapText="1"/>
      <protection/>
    </xf>
    <xf numFmtId="0" fontId="2" fillId="0" borderId="0" xfId="988" applyFont="1" applyBorder="1" applyAlignment="1">
      <alignment horizontal="left" vertical="center" wrapText="1"/>
      <protection/>
    </xf>
    <xf numFmtId="0" fontId="13" fillId="0" borderId="33" xfId="987" applyFont="1" applyFill="1" applyBorder="1" applyAlignment="1">
      <alignment horizontal="left" vertical="center"/>
      <protection/>
    </xf>
    <xf numFmtId="0" fontId="0" fillId="0" borderId="33" xfId="987" applyFill="1" applyBorder="1" applyAlignment="1">
      <alignment horizontal="left" vertical="center"/>
      <protection/>
    </xf>
    <xf numFmtId="0" fontId="42" fillId="0" borderId="28" xfId="987" applyFont="1" applyBorder="1" applyAlignment="1">
      <alignment horizontal="center" vertical="center" wrapText="1"/>
      <protection/>
    </xf>
    <xf numFmtId="0" fontId="42" fillId="0" borderId="0" xfId="987" applyFont="1" applyAlignment="1">
      <alignment horizontal="center" vertical="center"/>
      <protection/>
    </xf>
    <xf numFmtId="0" fontId="42" fillId="0" borderId="0" xfId="987" applyFont="1" applyAlignment="1">
      <alignment vertical="center"/>
      <protection/>
    </xf>
    <xf numFmtId="0" fontId="42" fillId="0" borderId="31" xfId="987" applyFont="1" applyBorder="1" applyAlignment="1">
      <alignment horizontal="center" vertical="center" wrapText="1"/>
      <protection/>
    </xf>
    <xf numFmtId="0" fontId="17" fillId="0" borderId="0" xfId="988" applyFont="1" applyAlignment="1">
      <alignment vertical="center"/>
      <protection/>
    </xf>
    <xf numFmtId="0" fontId="0" fillId="88" borderId="0" xfId="0" applyFont="1" applyFill="1" applyAlignment="1">
      <alignment horizontal="center" vertical="center" wrapText="1"/>
    </xf>
    <xf numFmtId="0" fontId="0" fillId="88" borderId="0" xfId="0" applyFont="1" applyFill="1" applyAlignment="1">
      <alignment vertical="center" wrapText="1"/>
    </xf>
  </cellXfs>
  <cellStyles count="1148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2" xfId="24"/>
    <cellStyle name="20% – paryškinimas 3" xfId="25"/>
    <cellStyle name="20% – paryškinimas 4" xfId="26"/>
    <cellStyle name="20% – paryškinimas 5" xfId="27"/>
    <cellStyle name="20% – paryškinimas 6" xfId="28"/>
    <cellStyle name="3 antraštė" xfId="29"/>
    <cellStyle name="4 antraštė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– paryškinimas 1" xfId="37"/>
    <cellStyle name="40% – paryškinimas 2" xfId="38"/>
    <cellStyle name="40% – paryškinimas 3" xfId="39"/>
    <cellStyle name="40% – paryškinimas 4" xfId="40"/>
    <cellStyle name="40% – paryškinimas 5" xfId="41"/>
    <cellStyle name="40% – paryškinimas 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– paryškinimas 1" xfId="49"/>
    <cellStyle name="60% – paryškinimas 2" xfId="50"/>
    <cellStyle name="60% – paryškinimas 3" xfId="51"/>
    <cellStyle name="60% – paryškinimas 4" xfId="52"/>
    <cellStyle name="60% – paryškinimas 5" xfId="53"/>
    <cellStyle name="60% – paryškinimas 6" xfId="54"/>
    <cellStyle name="Accent1" xfId="55"/>
    <cellStyle name="Accent1 - 20%" xfId="56"/>
    <cellStyle name="Accent1 - 20% 2" xfId="57"/>
    <cellStyle name="Accent1 - 20% 2 2" xfId="58"/>
    <cellStyle name="Accent1 - 20% 3" xfId="59"/>
    <cellStyle name="Accent1 - 40%" xfId="60"/>
    <cellStyle name="Accent1 - 40% 2" xfId="61"/>
    <cellStyle name="Accent1 - 40% 2 2" xfId="62"/>
    <cellStyle name="Accent1 - 40% 3" xfId="63"/>
    <cellStyle name="Accent1 - 60%" xfId="64"/>
    <cellStyle name="Accent1 2" xfId="65"/>
    <cellStyle name="Accent1 3" xfId="66"/>
    <cellStyle name="Accent1 4" xfId="67"/>
    <cellStyle name="Accent1 5" xfId="68"/>
    <cellStyle name="Accent1 6" xfId="69"/>
    <cellStyle name="Accent1 7" xfId="70"/>
    <cellStyle name="Accent1 8" xfId="71"/>
    <cellStyle name="Accent1 9" xfId="72"/>
    <cellStyle name="Accent1_10VSAFAS2,3p" xfId="73"/>
    <cellStyle name="Accent2" xfId="74"/>
    <cellStyle name="Accent2 - 20%" xfId="75"/>
    <cellStyle name="Accent2 - 20% 2" xfId="76"/>
    <cellStyle name="Accent2 - 20% 2 2" xfId="77"/>
    <cellStyle name="Accent2 - 20% 3" xfId="78"/>
    <cellStyle name="Accent2 - 40%" xfId="79"/>
    <cellStyle name="Accent2 - 40% 2" xfId="80"/>
    <cellStyle name="Accent2 - 40% 2 2" xfId="81"/>
    <cellStyle name="Accent2 - 40% 3" xfId="82"/>
    <cellStyle name="Accent2 - 60%" xfId="83"/>
    <cellStyle name="Accent2 2" xfId="84"/>
    <cellStyle name="Accent2 3" xfId="85"/>
    <cellStyle name="Accent2 4" xfId="86"/>
    <cellStyle name="Accent2 5" xfId="87"/>
    <cellStyle name="Accent2 6" xfId="88"/>
    <cellStyle name="Accent2 7" xfId="89"/>
    <cellStyle name="Accent2 8" xfId="90"/>
    <cellStyle name="Accent2 9" xfId="91"/>
    <cellStyle name="Accent2_10VSAFAS2,3p" xfId="92"/>
    <cellStyle name="Accent3" xfId="93"/>
    <cellStyle name="Accent3 - 20%" xfId="94"/>
    <cellStyle name="Accent3 - 20% 2" xfId="95"/>
    <cellStyle name="Accent3 - 20% 2 2" xfId="96"/>
    <cellStyle name="Accent3 - 20% 3" xfId="97"/>
    <cellStyle name="Accent3 - 40%" xfId="98"/>
    <cellStyle name="Accent3 - 40% 2" xfId="99"/>
    <cellStyle name="Accent3 - 40% 2 2" xfId="100"/>
    <cellStyle name="Accent3 - 40% 3" xfId="101"/>
    <cellStyle name="Accent3 - 60%" xfId="102"/>
    <cellStyle name="Accent3 2" xfId="103"/>
    <cellStyle name="Accent3 3" xfId="104"/>
    <cellStyle name="Accent3 4" xfId="105"/>
    <cellStyle name="Accent3 5" xfId="106"/>
    <cellStyle name="Accent3 6" xfId="107"/>
    <cellStyle name="Accent3 7" xfId="108"/>
    <cellStyle name="Accent3 8" xfId="109"/>
    <cellStyle name="Accent3 9" xfId="110"/>
    <cellStyle name="Accent3_10VSAFAS2,3p" xfId="111"/>
    <cellStyle name="Accent4" xfId="112"/>
    <cellStyle name="Accent4 - 20%" xfId="113"/>
    <cellStyle name="Accent4 - 20% 2" xfId="114"/>
    <cellStyle name="Accent4 - 20% 2 2" xfId="115"/>
    <cellStyle name="Accent4 - 20% 3" xfId="116"/>
    <cellStyle name="Accent4 - 40%" xfId="117"/>
    <cellStyle name="Accent4 - 40% 2" xfId="118"/>
    <cellStyle name="Accent4 - 40% 2 2" xfId="119"/>
    <cellStyle name="Accent4 - 40% 3" xfId="120"/>
    <cellStyle name="Accent4 - 60%" xfId="121"/>
    <cellStyle name="Accent4 2" xfId="122"/>
    <cellStyle name="Accent4 3" xfId="123"/>
    <cellStyle name="Accent4 4" xfId="124"/>
    <cellStyle name="Accent4 5" xfId="125"/>
    <cellStyle name="Accent4 6" xfId="126"/>
    <cellStyle name="Accent4 7" xfId="127"/>
    <cellStyle name="Accent4 8" xfId="128"/>
    <cellStyle name="Accent4 9" xfId="129"/>
    <cellStyle name="Accent4_10VSAFAS2,3p" xfId="130"/>
    <cellStyle name="Accent5" xfId="131"/>
    <cellStyle name="Accent5 - 20%" xfId="132"/>
    <cellStyle name="Accent5 - 20% 2" xfId="133"/>
    <cellStyle name="Accent5 - 20% 2 2" xfId="134"/>
    <cellStyle name="Accent5 - 20% 3" xfId="135"/>
    <cellStyle name="Accent5 - 40%" xfId="136"/>
    <cellStyle name="Accent5 - 40% 2" xfId="137"/>
    <cellStyle name="Accent5 - 40% 2 2" xfId="138"/>
    <cellStyle name="Accent5 - 40% 3" xfId="139"/>
    <cellStyle name="Accent5 - 60%" xfId="140"/>
    <cellStyle name="Accent5 2" xfId="141"/>
    <cellStyle name="Accent5 3" xfId="142"/>
    <cellStyle name="Accent5 4" xfId="143"/>
    <cellStyle name="Accent5 5" xfId="144"/>
    <cellStyle name="Accent5 6" xfId="145"/>
    <cellStyle name="Accent5 7" xfId="146"/>
    <cellStyle name="Accent5 8" xfId="147"/>
    <cellStyle name="Accent5 9" xfId="148"/>
    <cellStyle name="Accent5_10VSAFAS2,3p" xfId="149"/>
    <cellStyle name="Accent6" xfId="150"/>
    <cellStyle name="Accent6 - 20%" xfId="151"/>
    <cellStyle name="Accent6 - 20% 2" xfId="152"/>
    <cellStyle name="Accent6 - 20% 2 2" xfId="153"/>
    <cellStyle name="Accent6 - 20% 3" xfId="154"/>
    <cellStyle name="Accent6 - 40%" xfId="155"/>
    <cellStyle name="Accent6 - 40% 2" xfId="156"/>
    <cellStyle name="Accent6 - 40% 2 2" xfId="157"/>
    <cellStyle name="Accent6 - 40% 3" xfId="158"/>
    <cellStyle name="Accent6 - 60%" xfId="159"/>
    <cellStyle name="Accent6 2" xfId="160"/>
    <cellStyle name="Accent6 3" xfId="161"/>
    <cellStyle name="Accent6 4" xfId="162"/>
    <cellStyle name="Accent6 5" xfId="163"/>
    <cellStyle name="Accent6 6" xfId="164"/>
    <cellStyle name="Accent6 7" xfId="165"/>
    <cellStyle name="Accent6 8" xfId="166"/>
    <cellStyle name="Accent6 9" xfId="167"/>
    <cellStyle name="Accent6_10VSAFAS2,3p" xfId="168"/>
    <cellStyle name="Aiškinamasis tekstas" xfId="169"/>
    <cellStyle name="Followed Hyperlink" xfId="170"/>
    <cellStyle name="Bad" xfId="171"/>
    <cellStyle name="Bad 10" xfId="172"/>
    <cellStyle name="Bad 2" xfId="173"/>
    <cellStyle name="Bad 3" xfId="174"/>
    <cellStyle name="Bad 4" xfId="175"/>
    <cellStyle name="Bad 5" xfId="176"/>
    <cellStyle name="Bad 6" xfId="177"/>
    <cellStyle name="Bad 7" xfId="178"/>
    <cellStyle name="Bad 8" xfId="179"/>
    <cellStyle name="Bad 9" xfId="180"/>
    <cellStyle name="Bad_10VSAFAS2,3p" xfId="181"/>
    <cellStyle name="Blogas" xfId="182"/>
    <cellStyle name="Calculation" xfId="183"/>
    <cellStyle name="Calculation 2" xfId="184"/>
    <cellStyle name="Calculation 3" xfId="185"/>
    <cellStyle name="Calculation 4" xfId="186"/>
    <cellStyle name="Calculation 5" xfId="187"/>
    <cellStyle name="Calculation 6" xfId="188"/>
    <cellStyle name="Calculation 7" xfId="189"/>
    <cellStyle name="Calculation 8" xfId="190"/>
    <cellStyle name="Calculation 9" xfId="191"/>
    <cellStyle name="Calculation_10VSAFAS2,3p" xfId="192"/>
    <cellStyle name="Check Cell" xfId="193"/>
    <cellStyle name="Check Cell 2" xfId="194"/>
    <cellStyle name="Check Cell 3" xfId="195"/>
    <cellStyle name="Check Cell 4" xfId="196"/>
    <cellStyle name="Check Cell 5" xfId="197"/>
    <cellStyle name="Check Cell 6" xfId="198"/>
    <cellStyle name="Check Cell 7" xfId="199"/>
    <cellStyle name="Check Cell 8" xfId="200"/>
    <cellStyle name="Check Cell 9" xfId="201"/>
    <cellStyle name="Check Cell_10VSAFAS2,3p" xfId="202"/>
    <cellStyle name="Comma 2" xfId="203"/>
    <cellStyle name="Comma 2 2" xfId="204"/>
    <cellStyle name="Comma 2 3" xfId="205"/>
    <cellStyle name="Comma 3" xfId="206"/>
    <cellStyle name="Comma 3 2" xfId="207"/>
    <cellStyle name="Emphasis 1" xfId="208"/>
    <cellStyle name="Emphasis 1 2" xfId="209"/>
    <cellStyle name="Emphasis 2" xfId="210"/>
    <cellStyle name="Emphasis 2 2" xfId="211"/>
    <cellStyle name="Emphasis 3" xfId="212"/>
    <cellStyle name="Emphasis 3 2" xfId="213"/>
    <cellStyle name="Explanatory Text" xfId="214"/>
    <cellStyle name="Geras" xfId="215"/>
    <cellStyle name="Good" xfId="216"/>
    <cellStyle name="Good 2" xfId="217"/>
    <cellStyle name="Good 2 2" xfId="218"/>
    <cellStyle name="Good 2 2 2" xfId="219"/>
    <cellStyle name="Good 2 3" xfId="220"/>
    <cellStyle name="Good 3" xfId="221"/>
    <cellStyle name="Good 3 2" xfId="222"/>
    <cellStyle name="Good 3 2 2" xfId="223"/>
    <cellStyle name="Good 3 3" xfId="224"/>
    <cellStyle name="Good 4" xfId="225"/>
    <cellStyle name="Good 4 2" xfId="226"/>
    <cellStyle name="Good 4 2 2" xfId="227"/>
    <cellStyle name="Good 4 3" xfId="228"/>
    <cellStyle name="Good 5" xfId="229"/>
    <cellStyle name="Good 5 2" xfId="230"/>
    <cellStyle name="Good 5 2 2" xfId="231"/>
    <cellStyle name="Good 5 3" xfId="232"/>
    <cellStyle name="Good 6" xfId="233"/>
    <cellStyle name="Good 6 2" xfId="234"/>
    <cellStyle name="Good 6 2 2" xfId="235"/>
    <cellStyle name="Good 6 3" xfId="236"/>
    <cellStyle name="Good 7" xfId="237"/>
    <cellStyle name="Good 7 2" xfId="238"/>
    <cellStyle name="Good 7 2 2" xfId="239"/>
    <cellStyle name="Good 7 3" xfId="240"/>
    <cellStyle name="Good 8" xfId="241"/>
    <cellStyle name="Good 8 2" xfId="242"/>
    <cellStyle name="Good 8 2 2" xfId="243"/>
    <cellStyle name="Good 8 3" xfId="244"/>
    <cellStyle name="Good 9" xfId="245"/>
    <cellStyle name="Good 9 2" xfId="246"/>
    <cellStyle name="Good 9 2 2" xfId="247"/>
    <cellStyle name="Good 9 3" xfId="248"/>
    <cellStyle name="Good_10VSAFAS2,3p" xfId="249"/>
    <cellStyle name="Heading 1" xfId="250"/>
    <cellStyle name="Heading 1 2" xfId="251"/>
    <cellStyle name="Heading 1 3" xfId="252"/>
    <cellStyle name="Heading 1 4" xfId="253"/>
    <cellStyle name="Heading 1 5" xfId="254"/>
    <cellStyle name="Heading 1 6" xfId="255"/>
    <cellStyle name="Heading 1 7" xfId="256"/>
    <cellStyle name="Heading 1 8" xfId="257"/>
    <cellStyle name="Heading 1 9" xfId="258"/>
    <cellStyle name="Heading 1_10VSAFAS2,3p" xfId="259"/>
    <cellStyle name="Heading 2" xfId="260"/>
    <cellStyle name="Heading 2 2" xfId="261"/>
    <cellStyle name="Heading 2 3" xfId="262"/>
    <cellStyle name="Heading 2 4" xfId="263"/>
    <cellStyle name="Heading 2 5" xfId="264"/>
    <cellStyle name="Heading 2 6" xfId="265"/>
    <cellStyle name="Heading 2 7" xfId="266"/>
    <cellStyle name="Heading 2 8" xfId="267"/>
    <cellStyle name="Heading 2 9" xfId="268"/>
    <cellStyle name="Heading 2_10VSAFAS2,3p" xfId="269"/>
    <cellStyle name="Heading 3" xfId="270"/>
    <cellStyle name="Heading 3 2" xfId="271"/>
    <cellStyle name="Heading 3 3" xfId="272"/>
    <cellStyle name="Heading 3 4" xfId="273"/>
    <cellStyle name="Heading 3 5" xfId="274"/>
    <cellStyle name="Heading 3 6" xfId="275"/>
    <cellStyle name="Heading 3 7" xfId="276"/>
    <cellStyle name="Heading 3 8" xfId="277"/>
    <cellStyle name="Heading 3 9" xfId="278"/>
    <cellStyle name="Heading 3_10VSAFAS2,3p" xfId="279"/>
    <cellStyle name="Heading 4" xfId="280"/>
    <cellStyle name="Heading 4 2" xfId="281"/>
    <cellStyle name="Heading 4 3" xfId="282"/>
    <cellStyle name="Heading 4 4" xfId="283"/>
    <cellStyle name="Heading 4 5" xfId="284"/>
    <cellStyle name="Heading 4 6" xfId="285"/>
    <cellStyle name="Heading 4 7" xfId="286"/>
    <cellStyle name="Heading 4 8" xfId="287"/>
    <cellStyle name="Heading 4 9" xfId="288"/>
    <cellStyle name="Heading 4_10VSAFAS2,3p" xfId="289"/>
    <cellStyle name="Hyperlink" xfId="290"/>
    <cellStyle name="Hyperlink 2" xfId="291"/>
    <cellStyle name="Hyperlink 2 10" xfId="292"/>
    <cellStyle name="Hyperlink 2 10 2" xfId="293"/>
    <cellStyle name="Hyperlink 2 11" xfId="294"/>
    <cellStyle name="Hyperlink 2 11 2" xfId="295"/>
    <cellStyle name="Hyperlink 2 12" xfId="296"/>
    <cellStyle name="Hyperlink 2 13" xfId="297"/>
    <cellStyle name="Hyperlink 2 14" xfId="298"/>
    <cellStyle name="Hyperlink 2 2" xfId="299"/>
    <cellStyle name="Hyperlink 2 2 2" xfId="300"/>
    <cellStyle name="Hyperlink 2 2 3" xfId="301"/>
    <cellStyle name="Hyperlink 2 3" xfId="302"/>
    <cellStyle name="Hyperlink 2 3 2" xfId="303"/>
    <cellStyle name="Hyperlink 2 4" xfId="304"/>
    <cellStyle name="Hyperlink 2 4 2" xfId="305"/>
    <cellStyle name="Hyperlink 2 5" xfId="306"/>
    <cellStyle name="Hyperlink 2 5 2" xfId="307"/>
    <cellStyle name="Hyperlink 2 6" xfId="308"/>
    <cellStyle name="Hyperlink 2 6 2" xfId="309"/>
    <cellStyle name="Hyperlink 2 7" xfId="310"/>
    <cellStyle name="Hyperlink 2 7 2" xfId="311"/>
    <cellStyle name="Hyperlink 2 8" xfId="312"/>
    <cellStyle name="Hyperlink 2 8 2" xfId="313"/>
    <cellStyle name="Hyperlink 2 9" xfId="314"/>
    <cellStyle name="Hyperlink 2 9 2" xfId="315"/>
    <cellStyle name="Hyperlink 3" xfId="316"/>
    <cellStyle name="Hyperlink 4" xfId="317"/>
    <cellStyle name="Hyperlink 5" xfId="318"/>
    <cellStyle name="Hyperlink 5 2" xfId="319"/>
    <cellStyle name="Hyperlink 5 3" xfId="320"/>
    <cellStyle name="Hyperlink 5 6" xfId="321"/>
    <cellStyle name="Hyperlink 5 6 2" xfId="322"/>
    <cellStyle name="Hyperlink 6" xfId="323"/>
    <cellStyle name="Hyperlink 7" xfId="324"/>
    <cellStyle name="Input" xfId="325"/>
    <cellStyle name="Input 2" xfId="326"/>
    <cellStyle name="Input 3" xfId="327"/>
    <cellStyle name="Input 4" xfId="328"/>
    <cellStyle name="Input 5" xfId="329"/>
    <cellStyle name="Input 6" xfId="330"/>
    <cellStyle name="Input 7" xfId="331"/>
    <cellStyle name="Input 8" xfId="332"/>
    <cellStyle name="Input 9" xfId="333"/>
    <cellStyle name="Input_10VSAFAS2,3p" xfId="334"/>
    <cellStyle name="Išvestis" xfId="335"/>
    <cellStyle name="Įspėjimo tekstas" xfId="336"/>
    <cellStyle name="Įvestis" xfId="337"/>
    <cellStyle name="Comma" xfId="338"/>
    <cellStyle name="Comma [0]" xfId="339"/>
    <cellStyle name="Linked Cell" xfId="340"/>
    <cellStyle name="Linked Cell 2" xfId="341"/>
    <cellStyle name="Linked Cell 3" xfId="342"/>
    <cellStyle name="Linked Cell 4" xfId="343"/>
    <cellStyle name="Linked Cell 5" xfId="344"/>
    <cellStyle name="Linked Cell 6" xfId="345"/>
    <cellStyle name="Linked Cell 7" xfId="346"/>
    <cellStyle name="Linked Cell 8" xfId="347"/>
    <cellStyle name="Linked Cell 9" xfId="348"/>
    <cellStyle name="Linked Cell_10VSAFAS2,3p" xfId="349"/>
    <cellStyle name="Neutral" xfId="350"/>
    <cellStyle name="Neutral 2" xfId="351"/>
    <cellStyle name="Neutral 3" xfId="352"/>
    <cellStyle name="Neutral 4" xfId="353"/>
    <cellStyle name="Neutral 5" xfId="354"/>
    <cellStyle name="Neutral 6" xfId="355"/>
    <cellStyle name="Neutral 7" xfId="356"/>
    <cellStyle name="Neutral 8" xfId="357"/>
    <cellStyle name="Neutral 9" xfId="358"/>
    <cellStyle name="Neutral_10VSAFAS2,3p" xfId="359"/>
    <cellStyle name="Neutralus" xfId="360"/>
    <cellStyle name="Normal 10" xfId="361"/>
    <cellStyle name="Normal 10 10" xfId="362"/>
    <cellStyle name="Normal 10 10 2" xfId="363"/>
    <cellStyle name="Normal 10 10 2 2" xfId="364"/>
    <cellStyle name="Normal 10 10 2 3" xfId="365"/>
    <cellStyle name="Normal 10 10 3" xfId="366"/>
    <cellStyle name="Normal 10 10 4" xfId="367"/>
    <cellStyle name="Normal 10 11" xfId="368"/>
    <cellStyle name="Normal 10 11 2" xfId="369"/>
    <cellStyle name="Normal 10 11 3" xfId="370"/>
    <cellStyle name="Normal 10 12" xfId="371"/>
    <cellStyle name="Normal 10 12 2" xfId="372"/>
    <cellStyle name="Normal 10 12 3" xfId="373"/>
    <cellStyle name="Normal 10 13" xfId="374"/>
    <cellStyle name="Normal 10 14" xfId="375"/>
    <cellStyle name="Normal 10 15" xfId="376"/>
    <cellStyle name="Normal 10 2" xfId="377"/>
    <cellStyle name="Normal 10 2 2" xfId="378"/>
    <cellStyle name="Normal 10 2 2 2" xfId="379"/>
    <cellStyle name="Normal 10 2 2 3" xfId="380"/>
    <cellStyle name="Normal 10 2 3" xfId="381"/>
    <cellStyle name="Normal 10 2 4" xfId="382"/>
    <cellStyle name="Normal 10 3" xfId="383"/>
    <cellStyle name="Normal 10 3 2" xfId="384"/>
    <cellStyle name="Normal 10 3 2 2" xfId="385"/>
    <cellStyle name="Normal 10 3 2 3" xfId="386"/>
    <cellStyle name="Normal 10 3 3" xfId="387"/>
    <cellStyle name="Normal 10 3 4" xfId="388"/>
    <cellStyle name="Normal 10 4" xfId="389"/>
    <cellStyle name="Normal 10 4 2" xfId="390"/>
    <cellStyle name="Normal 10 4 2 2" xfId="391"/>
    <cellStyle name="Normal 10 4 2 3" xfId="392"/>
    <cellStyle name="Normal 10 4 3" xfId="393"/>
    <cellStyle name="Normal 10 4 4" xfId="394"/>
    <cellStyle name="Normal 10 5" xfId="395"/>
    <cellStyle name="Normal 10 5 2" xfId="396"/>
    <cellStyle name="Normal 10 5 2 2" xfId="397"/>
    <cellStyle name="Normal 10 5 2 3" xfId="398"/>
    <cellStyle name="Normal 10 5 3" xfId="399"/>
    <cellStyle name="Normal 10 5 4" xfId="400"/>
    <cellStyle name="Normal 10 6" xfId="401"/>
    <cellStyle name="Normal 10 6 2" xfId="402"/>
    <cellStyle name="Normal 10 6 2 2" xfId="403"/>
    <cellStyle name="Normal 10 6 2 3" xfId="404"/>
    <cellStyle name="Normal 10 6 3" xfId="405"/>
    <cellStyle name="Normal 10 6 4" xfId="406"/>
    <cellStyle name="Normal 10 7" xfId="407"/>
    <cellStyle name="Normal 10 7 2" xfId="408"/>
    <cellStyle name="Normal 10 7 2 2" xfId="409"/>
    <cellStyle name="Normal 10 7 2 3" xfId="410"/>
    <cellStyle name="Normal 10 7 3" xfId="411"/>
    <cellStyle name="Normal 10 7 4" xfId="412"/>
    <cellStyle name="Normal 10 8" xfId="413"/>
    <cellStyle name="Normal 10 8 2" xfId="414"/>
    <cellStyle name="Normal 10 8 2 2" xfId="415"/>
    <cellStyle name="Normal 10 8 2 3" xfId="416"/>
    <cellStyle name="Normal 10 8 3" xfId="417"/>
    <cellStyle name="Normal 10 8 4" xfId="418"/>
    <cellStyle name="Normal 10 9" xfId="419"/>
    <cellStyle name="Normal 10 9 2" xfId="420"/>
    <cellStyle name="Normal 10 9 2 2" xfId="421"/>
    <cellStyle name="Normal 10 9 2 3" xfId="422"/>
    <cellStyle name="Normal 10 9 3" xfId="423"/>
    <cellStyle name="Normal 10 9 4" xfId="424"/>
    <cellStyle name="Normal 11" xfId="425"/>
    <cellStyle name="Normal 11 10" xfId="426"/>
    <cellStyle name="Normal 11 10 2" xfId="427"/>
    <cellStyle name="Normal 11 11" xfId="428"/>
    <cellStyle name="Normal 11 12" xfId="429"/>
    <cellStyle name="Normal 11 2" xfId="430"/>
    <cellStyle name="Normal 11 2 2" xfId="431"/>
    <cellStyle name="Normal 11 3" xfId="432"/>
    <cellStyle name="Normal 11 3 2" xfId="433"/>
    <cellStyle name="Normal 11 4" xfId="434"/>
    <cellStyle name="Normal 11 4 2" xfId="435"/>
    <cellStyle name="Normal 11 5" xfId="436"/>
    <cellStyle name="Normal 11 5 2" xfId="437"/>
    <cellStyle name="Normal 11 6" xfId="438"/>
    <cellStyle name="Normal 11 6 2" xfId="439"/>
    <cellStyle name="Normal 11 7" xfId="440"/>
    <cellStyle name="Normal 11 7 2" xfId="441"/>
    <cellStyle name="Normal 11 8" xfId="442"/>
    <cellStyle name="Normal 11 8 2" xfId="443"/>
    <cellStyle name="Normal 11 9" xfId="444"/>
    <cellStyle name="Normal 11 9 2" xfId="445"/>
    <cellStyle name="Normal 12" xfId="446"/>
    <cellStyle name="Normal 12 2" xfId="447"/>
    <cellStyle name="Normal 12 3" xfId="448"/>
    <cellStyle name="Normal 12_Nepakeistos VSAFAS formos 2012 metams" xfId="449"/>
    <cellStyle name="Normal 13" xfId="450"/>
    <cellStyle name="Normal 13 2" xfId="451"/>
    <cellStyle name="Normal 13 2 2" xfId="452"/>
    <cellStyle name="Normal 13 2 3" xfId="453"/>
    <cellStyle name="Normal 13 3" xfId="454"/>
    <cellStyle name="Normal 13 3 2" xfId="455"/>
    <cellStyle name="Normal 13 3 3" xfId="456"/>
    <cellStyle name="Normal 13 4" xfId="457"/>
    <cellStyle name="Normal 13 5" xfId="458"/>
    <cellStyle name="Normal 14" xfId="459"/>
    <cellStyle name="Normal 14 2" xfId="460"/>
    <cellStyle name="Normal 14 2 2" xfId="461"/>
    <cellStyle name="Normal 14 2 3" xfId="462"/>
    <cellStyle name="Normal 14 3" xfId="463"/>
    <cellStyle name="Normal 14 3 2" xfId="464"/>
    <cellStyle name="Normal 14 3 3" xfId="465"/>
    <cellStyle name="Normal 14 4" xfId="466"/>
    <cellStyle name="Normal 14 5" xfId="467"/>
    <cellStyle name="Normal 15" xfId="468"/>
    <cellStyle name="Normal 15 2" xfId="469"/>
    <cellStyle name="Normal 15 2 2" xfId="470"/>
    <cellStyle name="Normal 15 2 3" xfId="471"/>
    <cellStyle name="Normal 15 3" xfId="472"/>
    <cellStyle name="Normal 15 3 2" xfId="473"/>
    <cellStyle name="Normal 15 3 3" xfId="474"/>
    <cellStyle name="Normal 15 4" xfId="475"/>
    <cellStyle name="Normal 15 5" xfId="476"/>
    <cellStyle name="Normal 16" xfId="477"/>
    <cellStyle name="Normal 16 10" xfId="478"/>
    <cellStyle name="Normal 16 10 2" xfId="479"/>
    <cellStyle name="Normal 16 10 2 2" xfId="480"/>
    <cellStyle name="Normal 16 10 2 3" xfId="481"/>
    <cellStyle name="Normal 16 10 3" xfId="482"/>
    <cellStyle name="Normal 16 10 4" xfId="483"/>
    <cellStyle name="Normal 16 11" xfId="484"/>
    <cellStyle name="Normal 16 11 2" xfId="485"/>
    <cellStyle name="Normal 16 11 3" xfId="486"/>
    <cellStyle name="Normal 16 11 4" xfId="487"/>
    <cellStyle name="Normal 16 12" xfId="488"/>
    <cellStyle name="Normal 16 12 2" xfId="489"/>
    <cellStyle name="Normal 16 12 3" xfId="490"/>
    <cellStyle name="Normal 16 13" xfId="491"/>
    <cellStyle name="Normal 16 13 10" xfId="492"/>
    <cellStyle name="Normal 16 13 11" xfId="493"/>
    <cellStyle name="Normal 16 13 12" xfId="494"/>
    <cellStyle name="Normal 16 13 2" xfId="495"/>
    <cellStyle name="Normal 16 13 2 2" xfId="496"/>
    <cellStyle name="Normal 16 13 2 2 2" xfId="497"/>
    <cellStyle name="Normal 16 13 2 2 3" xfId="498"/>
    <cellStyle name="Normal 16 13 2 2_VSAKIS-Tarpusavio operacijos-vidines operacijos-ketv-2010 11 15" xfId="499"/>
    <cellStyle name="Normal 16 13 2 3" xfId="500"/>
    <cellStyle name="Normal 16 13 2 4" xfId="501"/>
    <cellStyle name="Normal 16 13 2_VSAKIS-Tarpusavio operacijos-vidines operacijos-ketv-2010 11 15" xfId="502"/>
    <cellStyle name="Normal 16 13 3" xfId="503"/>
    <cellStyle name="Normal 16 13 3 2" xfId="504"/>
    <cellStyle name="Normal 16 13 3 2 2" xfId="505"/>
    <cellStyle name="Normal 16 13 3 2 3" xfId="506"/>
    <cellStyle name="Normal 16 13 3 2_VSAKIS-Tarpusavio operacijos-vidines operacijos-ketv-2010 11 15" xfId="507"/>
    <cellStyle name="Normal 16 13 3 3" xfId="508"/>
    <cellStyle name="Normal 16 13 3 4" xfId="509"/>
    <cellStyle name="Normal 16 13 3_VSAKIS-Tarpusavio operacijos-vidines operacijos-ketv-2010 11 15" xfId="510"/>
    <cellStyle name="Normal 16 13 4" xfId="511"/>
    <cellStyle name="Normal 16 13 4 2" xfId="512"/>
    <cellStyle name="Normal 16 13 4 3" xfId="513"/>
    <cellStyle name="Normal 16 13 4_VSAKIS-Tarpusavio operacijos-vidines operacijos-ketv-2010 11 15" xfId="514"/>
    <cellStyle name="Normal 16 13 5" xfId="515"/>
    <cellStyle name="Normal 16 13 6" xfId="516"/>
    <cellStyle name="Normal 16 13 7" xfId="517"/>
    <cellStyle name="Normal 16 13 9" xfId="518"/>
    <cellStyle name="Normal 16 13_VSAKIS-Tarpusavio operacijos-vidines operacijos-ketv-2010 11 15" xfId="519"/>
    <cellStyle name="Normal 16 14" xfId="520"/>
    <cellStyle name="Normal 16 14 2" xfId="521"/>
    <cellStyle name="Normal 16 14 2 2" xfId="522"/>
    <cellStyle name="Normal 16 14 2 3" xfId="523"/>
    <cellStyle name="Normal 16 14 2_VSAKIS-Tarpusavio operacijos-vidines operacijos-ketv-2010 11 15" xfId="524"/>
    <cellStyle name="Normal 16 14 3" xfId="525"/>
    <cellStyle name="Normal 16 14 4" xfId="526"/>
    <cellStyle name="Normal 16 14_VSAKIS-Tarpusavio operacijos-vidines operacijos-ketv-2010 11 15" xfId="527"/>
    <cellStyle name="Normal 16 15" xfId="528"/>
    <cellStyle name="Normal 16 15 2" xfId="529"/>
    <cellStyle name="Normal 16 15 3" xfId="530"/>
    <cellStyle name="Normal 16 15_VSAKIS-Tarpusavio operacijos-vidines operacijos-ketv-2010 11 15" xfId="531"/>
    <cellStyle name="Normal 16 16" xfId="532"/>
    <cellStyle name="Normal 16 17" xfId="533"/>
    <cellStyle name="Normal 16 18" xfId="534"/>
    <cellStyle name="Normal 16 2" xfId="535"/>
    <cellStyle name="Normal 16 2 2" xfId="536"/>
    <cellStyle name="Normal 16 2 2 2" xfId="537"/>
    <cellStyle name="Normal 16 2 2 3" xfId="538"/>
    <cellStyle name="Normal 16 2 3" xfId="539"/>
    <cellStyle name="Normal 16 2 3 2" xfId="540"/>
    <cellStyle name="Normal 16 2 3 3" xfId="541"/>
    <cellStyle name="Normal 16 2 4" xfId="542"/>
    <cellStyle name="Normal 16 2 5" xfId="543"/>
    <cellStyle name="Normal 16 3" xfId="544"/>
    <cellStyle name="Normal 16 3 2" xfId="545"/>
    <cellStyle name="Normal 16 3 2 2" xfId="546"/>
    <cellStyle name="Normal 16 3 2 3" xfId="547"/>
    <cellStyle name="Normal 16 3 3" xfId="548"/>
    <cellStyle name="Normal 16 3 4" xfId="549"/>
    <cellStyle name="Normal 16 4" xfId="550"/>
    <cellStyle name="Normal 16 4 2" xfId="551"/>
    <cellStyle name="Normal 16 4 2 2" xfId="552"/>
    <cellStyle name="Normal 16 4 2 3" xfId="553"/>
    <cellStyle name="Normal 16 4 3" xfId="554"/>
    <cellStyle name="Normal 16 4 4" xfId="555"/>
    <cellStyle name="Normal 16 5" xfId="556"/>
    <cellStyle name="Normal 16 5 2" xfId="557"/>
    <cellStyle name="Normal 16 5 2 2" xfId="558"/>
    <cellStyle name="Normal 16 5 2 3" xfId="559"/>
    <cellStyle name="Normal 16 5 3" xfId="560"/>
    <cellStyle name="Normal 16 5 4" xfId="561"/>
    <cellStyle name="Normal 16 6" xfId="562"/>
    <cellStyle name="Normal 16 6 2" xfId="563"/>
    <cellStyle name="Normal 16 6 2 2" xfId="564"/>
    <cellStyle name="Normal 16 6 2 3" xfId="565"/>
    <cellStyle name="Normal 16 6 3" xfId="566"/>
    <cellStyle name="Normal 16 6 4" xfId="567"/>
    <cellStyle name="Normal 16 7" xfId="568"/>
    <cellStyle name="Normal 16 7 2" xfId="569"/>
    <cellStyle name="Normal 16 7 2 2" xfId="570"/>
    <cellStyle name="Normal 16 7 2 3" xfId="571"/>
    <cellStyle name="Normal 16 7 3" xfId="572"/>
    <cellStyle name="Normal 16 7 4" xfId="573"/>
    <cellStyle name="Normal 16 7 5" xfId="574"/>
    <cellStyle name="Normal 16 7 6" xfId="575"/>
    <cellStyle name="Normal 16 7_VSAKIS-Tarpusavio operacijos-2010 11 12" xfId="576"/>
    <cellStyle name="Normal 16 8" xfId="577"/>
    <cellStyle name="Normal 16 8 2" xfId="578"/>
    <cellStyle name="Normal 16 8 2 2" xfId="579"/>
    <cellStyle name="Normal 16 8 2 3" xfId="580"/>
    <cellStyle name="Normal 16 8 3" xfId="581"/>
    <cellStyle name="Normal 16 8 4" xfId="582"/>
    <cellStyle name="Normal 16 9" xfId="583"/>
    <cellStyle name="Normal 16 9 2" xfId="584"/>
    <cellStyle name="Normal 16 9 2 2" xfId="585"/>
    <cellStyle name="Normal 16 9 2 3" xfId="586"/>
    <cellStyle name="Normal 16 9 3" xfId="587"/>
    <cellStyle name="Normal 16 9 4" xfId="588"/>
    <cellStyle name="Normal 17" xfId="589"/>
    <cellStyle name="Normal 17 10" xfId="590"/>
    <cellStyle name="Normal 17 10 2" xfId="591"/>
    <cellStyle name="Normal 17 10 2 2" xfId="592"/>
    <cellStyle name="Normal 17 10 2 3" xfId="593"/>
    <cellStyle name="Normal 17 10 3" xfId="594"/>
    <cellStyle name="Normal 17 10 7" xfId="595"/>
    <cellStyle name="Normal 17 11" xfId="596"/>
    <cellStyle name="Normal 17 11 2" xfId="597"/>
    <cellStyle name="Normal 17 11 3" xfId="598"/>
    <cellStyle name="Normal 17 11 4" xfId="599"/>
    <cellStyle name="Normal 17 11 5" xfId="600"/>
    <cellStyle name="Normal 17 11 6" xfId="601"/>
    <cellStyle name="Normal 17 11_VSAKIS-Tarpusavio operacijos-2010 11 12" xfId="602"/>
    <cellStyle name="Normal 17 12" xfId="603"/>
    <cellStyle name="Normal 17 12 2" xfId="604"/>
    <cellStyle name="Normal 17 12 3" xfId="605"/>
    <cellStyle name="Normal 17 13" xfId="606"/>
    <cellStyle name="Normal 17 13 2" xfId="607"/>
    <cellStyle name="Normal 17 13 3" xfId="608"/>
    <cellStyle name="Normal 17 14" xfId="609"/>
    <cellStyle name="Normal 17 2" xfId="610"/>
    <cellStyle name="Normal 17 2 2" xfId="611"/>
    <cellStyle name="Normal 17 2 2 2" xfId="612"/>
    <cellStyle name="Normal 17 2 2 3" xfId="613"/>
    <cellStyle name="Normal 17 2 3" xfId="614"/>
    <cellStyle name="Normal 17 2 4" xfId="615"/>
    <cellStyle name="Normal 17 3" xfId="616"/>
    <cellStyle name="Normal 17 3 2" xfId="617"/>
    <cellStyle name="Normal 17 3 2 2" xfId="618"/>
    <cellStyle name="Normal 17 3 2 3" xfId="619"/>
    <cellStyle name="Normal 17 3 3" xfId="620"/>
    <cellStyle name="Normal 17 3 4" xfId="621"/>
    <cellStyle name="Normal 17 4" xfId="622"/>
    <cellStyle name="Normal 17 4 2" xfId="623"/>
    <cellStyle name="Normal 17 4 2 2" xfId="624"/>
    <cellStyle name="Normal 17 4 2 3" xfId="625"/>
    <cellStyle name="Normal 17 4 3" xfId="626"/>
    <cellStyle name="Normal 17 4 4" xfId="627"/>
    <cellStyle name="Normal 17 5" xfId="628"/>
    <cellStyle name="Normal 17 5 2" xfId="629"/>
    <cellStyle name="Normal 17 5 2 2" xfId="630"/>
    <cellStyle name="Normal 17 5 2 3" xfId="631"/>
    <cellStyle name="Normal 17 5 3" xfId="632"/>
    <cellStyle name="Normal 17 5 4" xfId="633"/>
    <cellStyle name="Normal 17 6" xfId="634"/>
    <cellStyle name="Normal 17 6 2" xfId="635"/>
    <cellStyle name="Normal 17 6 2 2" xfId="636"/>
    <cellStyle name="Normal 17 6 2 3" xfId="637"/>
    <cellStyle name="Normal 17 6 3" xfId="638"/>
    <cellStyle name="Normal 17 6 4" xfId="639"/>
    <cellStyle name="Normal 17 7" xfId="640"/>
    <cellStyle name="Normal 17 7 2" xfId="641"/>
    <cellStyle name="Normal 17 7 2 2" xfId="642"/>
    <cellStyle name="Normal 17 7 2 3" xfId="643"/>
    <cellStyle name="Normal 17 7 3" xfId="644"/>
    <cellStyle name="Normal 17 7 4" xfId="645"/>
    <cellStyle name="Normal 17 8" xfId="646"/>
    <cellStyle name="Normal 17 8 2" xfId="647"/>
    <cellStyle name="Normal 17 8 2 2" xfId="648"/>
    <cellStyle name="Normal 17 8 2 3" xfId="649"/>
    <cellStyle name="Normal 17 8 3" xfId="650"/>
    <cellStyle name="Normal 17 8 4" xfId="651"/>
    <cellStyle name="Normal 17 9" xfId="652"/>
    <cellStyle name="Normal 17 9 2" xfId="653"/>
    <cellStyle name="Normal 17 9 2 2" xfId="654"/>
    <cellStyle name="Normal 17 9 2 3" xfId="655"/>
    <cellStyle name="Normal 17 9 3" xfId="656"/>
    <cellStyle name="Normal 17 9 4" xfId="657"/>
    <cellStyle name="Normal 18" xfId="658"/>
    <cellStyle name="Normal 18 2" xfId="659"/>
    <cellStyle name="Normal 18 2 2" xfId="660"/>
    <cellStyle name="Normal 18 2 3" xfId="661"/>
    <cellStyle name="Normal 18 3" xfId="662"/>
    <cellStyle name="Normal 18 3 2" xfId="663"/>
    <cellStyle name="Normal 18 3 2 2" xfId="664"/>
    <cellStyle name="Normal 18 3 2 2 2" xfId="665"/>
    <cellStyle name="Normal 18 3 2 2 3" xfId="666"/>
    <cellStyle name="Normal 18 3 2 2_VSAKIS-Tarpusavio operacijos-vidines operacijos-ketv-2010 11 15" xfId="667"/>
    <cellStyle name="Normal 18 3 2 3" xfId="668"/>
    <cellStyle name="Normal 18 3 2 4" xfId="669"/>
    <cellStyle name="Normal 18 3 2_VSAKIS-Tarpusavio operacijos-vidines operacijos-ketv-2010 11 15" xfId="670"/>
    <cellStyle name="Normal 18 3 3" xfId="671"/>
    <cellStyle name="Normal 18 3 3 2" xfId="672"/>
    <cellStyle name="Normal 18 3 3 2 2" xfId="673"/>
    <cellStyle name="Normal 18 3 3 2 3" xfId="674"/>
    <cellStyle name="Normal 18 3 3 2_VSAKIS-Tarpusavio operacijos-vidines operacijos-ketv-2010 11 15" xfId="675"/>
    <cellStyle name="Normal 18 3 3 3" xfId="676"/>
    <cellStyle name="Normal 18 3 3 4" xfId="677"/>
    <cellStyle name="Normal 18 3 3_VSAKIS-Tarpusavio operacijos-vidines operacijos-ketv-2010 11 15" xfId="678"/>
    <cellStyle name="Normal 18 3 4" xfId="679"/>
    <cellStyle name="Normal 18 3 4 2" xfId="680"/>
    <cellStyle name="Normal 18 3 4 3" xfId="681"/>
    <cellStyle name="Normal 18 3 4_VSAKIS-Tarpusavio operacijos-vidines operacijos-ketv-2010 11 15" xfId="682"/>
    <cellStyle name="Normal 18 3 5" xfId="683"/>
    <cellStyle name="Normal 18 3 6" xfId="684"/>
    <cellStyle name="Normal 18 3_VSAKIS-Tarpusavio operacijos-vidines operacijos-ketv-2010 11 15" xfId="685"/>
    <cellStyle name="Normal 18 4" xfId="686"/>
    <cellStyle name="Normal 18 4 2" xfId="687"/>
    <cellStyle name="Normal 18 4 2 2" xfId="688"/>
    <cellStyle name="Normal 18 4 2 3" xfId="689"/>
    <cellStyle name="Normal 18 4 2_VSAKIS-Tarpusavio operacijos-vidines operacijos-ketv-2010 11 15" xfId="690"/>
    <cellStyle name="Normal 18 4 3" xfId="691"/>
    <cellStyle name="Normal 18 4 4" xfId="692"/>
    <cellStyle name="Normal 18 4_VSAKIS-Tarpusavio operacijos-vidines operacijos-ketv-2010 11 15" xfId="693"/>
    <cellStyle name="Normal 18 5" xfId="694"/>
    <cellStyle name="Normal 18 5 2" xfId="695"/>
    <cellStyle name="Normal 18 5 3" xfId="696"/>
    <cellStyle name="Normal 18 5_VSAKIS-Tarpusavio operacijos-vidines operacijos-ketv-2010 11 15" xfId="697"/>
    <cellStyle name="Normal 18 6" xfId="698"/>
    <cellStyle name="Normal 18 7" xfId="699"/>
    <cellStyle name="Normal 18 8" xfId="700"/>
    <cellStyle name="Normal 19" xfId="701"/>
    <cellStyle name="Normal 19 10" xfId="702"/>
    <cellStyle name="Normal 19 2" xfId="703"/>
    <cellStyle name="Normal 19 2 2" xfId="704"/>
    <cellStyle name="Normal 19 2 3" xfId="705"/>
    <cellStyle name="Normal 19 2 6" xfId="706"/>
    <cellStyle name="Normal 19 2_VSAKIS-Tarpusavio operacijos-2010 11 12" xfId="707"/>
    <cellStyle name="Normal 19 3" xfId="708"/>
    <cellStyle name="Normal 19 3 2" xfId="709"/>
    <cellStyle name="Normal 19 3 2 2" xfId="710"/>
    <cellStyle name="Normal 19 3 2 2 2" xfId="711"/>
    <cellStyle name="Normal 19 3 2 2 3" xfId="712"/>
    <cellStyle name="Normal 19 3 2 2_VSAKIS-Tarpusavio operacijos-vidines operacijos-ketv-2010 11 15" xfId="713"/>
    <cellStyle name="Normal 19 3 2 3" xfId="714"/>
    <cellStyle name="Normal 19 3 2 4" xfId="715"/>
    <cellStyle name="Normal 19 3 2_VSAKIS-Tarpusavio operacijos-vidines operacijos-ketv-2010 11 15" xfId="716"/>
    <cellStyle name="Normal 19 3 3" xfId="717"/>
    <cellStyle name="Normal 19 3 3 2" xfId="718"/>
    <cellStyle name="Normal 19 3 3 2 2" xfId="719"/>
    <cellStyle name="Normal 19 3 3 2 3" xfId="720"/>
    <cellStyle name="Normal 19 3 3 2_VSAKIS-Tarpusavio operacijos-vidines operacijos-ketv-2010 11 15" xfId="721"/>
    <cellStyle name="Normal 19 3 3 3" xfId="722"/>
    <cellStyle name="Normal 19 3 3 4" xfId="723"/>
    <cellStyle name="Normal 19 3 3_VSAKIS-Tarpusavio operacijos-vidines operacijos-ketv-2010 11 15" xfId="724"/>
    <cellStyle name="Normal 19 3 4" xfId="725"/>
    <cellStyle name="Normal 19 3 4 2" xfId="726"/>
    <cellStyle name="Normal 19 3 4 3" xfId="727"/>
    <cellStyle name="Normal 19 3 4_VSAKIS-Tarpusavio operacijos-vidines operacijos-ketv-2010 11 15" xfId="728"/>
    <cellStyle name="Normal 19 3 5" xfId="729"/>
    <cellStyle name="Normal 19 3 6" xfId="730"/>
    <cellStyle name="Normal 19 3 7" xfId="731"/>
    <cellStyle name="Normal 19 3 7 2" xfId="732"/>
    <cellStyle name="Normal 19 3 8" xfId="733"/>
    <cellStyle name="Normal 19 3_VSAKIS-Tarpusavio operacijos-vidines operacijos-ketv-2010 11 15" xfId="734"/>
    <cellStyle name="Normal 19 4" xfId="735"/>
    <cellStyle name="Normal 19 4 2" xfId="736"/>
    <cellStyle name="Normal 19 4 2 2" xfId="737"/>
    <cellStyle name="Normal 19 4 2 3" xfId="738"/>
    <cellStyle name="Normal 19 4 2_VSAKIS-Tarpusavio operacijos-vidines operacijos-ketv-2010 11 15" xfId="739"/>
    <cellStyle name="Normal 19 4 3" xfId="740"/>
    <cellStyle name="Normal 19 4 4" xfId="741"/>
    <cellStyle name="Normal 19 4_VSAKIS-Tarpusavio operacijos-vidines operacijos-ketv-2010 11 15" xfId="742"/>
    <cellStyle name="Normal 19 5" xfId="743"/>
    <cellStyle name="Normal 19 5 2" xfId="744"/>
    <cellStyle name="Normal 19 5 3" xfId="745"/>
    <cellStyle name="Normal 19 5_VSAKIS-Tarpusavio operacijos-vidines operacijos-ketv-2010 11 15" xfId="746"/>
    <cellStyle name="Normal 19 6" xfId="747"/>
    <cellStyle name="Normal 19 7" xfId="748"/>
    <cellStyle name="Normal 19 8" xfId="749"/>
    <cellStyle name="Normal 19 9" xfId="750"/>
    <cellStyle name="Normal 19_VSAKIS-Tarpusavio operacijos-2010 11 12" xfId="751"/>
    <cellStyle name="Normal 2" xfId="752"/>
    <cellStyle name="Normal 2 10" xfId="753"/>
    <cellStyle name="Normal 2 11" xfId="754"/>
    <cellStyle name="Normal 2 2" xfId="755"/>
    <cellStyle name="Normal 2 2 2" xfId="756"/>
    <cellStyle name="Normal 2 2 2 2" xfId="757"/>
    <cellStyle name="Normal 2 2 2 2 2" xfId="758"/>
    <cellStyle name="Normal 2 2 2 2 3" xfId="759"/>
    <cellStyle name="Normal 2 2 2 3" xfId="760"/>
    <cellStyle name="Normal 2 2 2 4" xfId="761"/>
    <cellStyle name="Normal 2 2 2 41" xfId="762"/>
    <cellStyle name="Normal 2 2 2 5" xfId="763"/>
    <cellStyle name="Normal 2 2 2 6" xfId="764"/>
    <cellStyle name="Normal 2 2 2 7" xfId="765"/>
    <cellStyle name="Normal 2 2 2_VSAKIS-Tarpusavio operacijos-2010 11 12" xfId="766"/>
    <cellStyle name="Normal 2 2 3" xfId="767"/>
    <cellStyle name="Normal 2 2 3 2" xfId="768"/>
    <cellStyle name="Normal 2 2 3 3" xfId="769"/>
    <cellStyle name="Normal 2 2 4" xfId="770"/>
    <cellStyle name="Normal 2 2_VSAKIS-Tarpusavio operacijos-2010 11 12" xfId="771"/>
    <cellStyle name="Normal 2 3" xfId="772"/>
    <cellStyle name="Normal 2 3 2" xfId="773"/>
    <cellStyle name="Normal 2 3 2 2" xfId="774"/>
    <cellStyle name="Normal 2 3 2 3" xfId="775"/>
    <cellStyle name="Normal 2 3 3" xfId="776"/>
    <cellStyle name="Normal 2 3 3 2" xfId="777"/>
    <cellStyle name="Normal 2 3 3 3" xfId="778"/>
    <cellStyle name="Normal 2 3 4" xfId="779"/>
    <cellStyle name="Normal 2 3 5" xfId="780"/>
    <cellStyle name="Normal 2 3 6" xfId="781"/>
    <cellStyle name="Normal 2 3 7" xfId="782"/>
    <cellStyle name="Normal 2 4" xfId="783"/>
    <cellStyle name="Normal 2 5" xfId="784"/>
    <cellStyle name="Normal 2 5 2" xfId="785"/>
    <cellStyle name="Normal 2 5 2 2" xfId="786"/>
    <cellStyle name="Normal 2 5 2 2 2" xfId="787"/>
    <cellStyle name="Normal 2 5 2 2 3" xfId="788"/>
    <cellStyle name="Normal 2 5 2 2_VSAKIS-Tarpusavio operacijos-vidines operacijos-ketv-2010 11 15" xfId="789"/>
    <cellStyle name="Normal 2 5 2 3" xfId="790"/>
    <cellStyle name="Normal 2 5 2 4" xfId="791"/>
    <cellStyle name="Normal 2 5 2_VSAKIS-Tarpusavio operacijos-vidines operacijos-ketv-2010 11 15" xfId="792"/>
    <cellStyle name="Normal 2 5 3" xfId="793"/>
    <cellStyle name="Normal 2 5 3 2" xfId="794"/>
    <cellStyle name="Normal 2 5 3 2 2" xfId="795"/>
    <cellStyle name="Normal 2 5 3 2 3" xfId="796"/>
    <cellStyle name="Normal 2 5 3 2_VSAKIS-Tarpusavio operacijos-vidines operacijos-ketv-2010 11 15" xfId="797"/>
    <cellStyle name="Normal 2 5 3 3" xfId="798"/>
    <cellStyle name="Normal 2 5 3 4" xfId="799"/>
    <cellStyle name="Normal 2 5 3_VSAKIS-Tarpusavio operacijos-vidines operacijos-ketv-2010 11 15" xfId="800"/>
    <cellStyle name="Normal 2 5 4" xfId="801"/>
    <cellStyle name="Normal 2 5 4 2" xfId="802"/>
    <cellStyle name="Normal 2 5 4 3" xfId="803"/>
    <cellStyle name="Normal 2 5 4_VSAKIS-Tarpusavio operacijos-vidines operacijos-ketv-2010 11 15" xfId="804"/>
    <cellStyle name="Normal 2 5 5" xfId="805"/>
    <cellStyle name="Normal 2 5 6" xfId="806"/>
    <cellStyle name="Normal 2 5 7" xfId="807"/>
    <cellStyle name="Normal 2 5_VSAKIS-Tarpusavio operacijos-vidines operacijos-ketv-2010 11 15" xfId="808"/>
    <cellStyle name="Normal 2 6" xfId="809"/>
    <cellStyle name="Normal 2 6 2" xfId="810"/>
    <cellStyle name="Normal 2 6 2 2" xfId="811"/>
    <cellStyle name="Normal 2 6 2 3" xfId="812"/>
    <cellStyle name="Normal 2 6 2_VSAKIS-Tarpusavio operacijos-vidines operacijos-ketv-2010 11 15" xfId="813"/>
    <cellStyle name="Normal 2 6 3" xfId="814"/>
    <cellStyle name="Normal 2 6 4" xfId="815"/>
    <cellStyle name="Normal 2 6_VSAKIS-Tarpusavio operacijos-vidines operacijos-ketv-2010 11 15" xfId="816"/>
    <cellStyle name="Normal 2 7" xfId="817"/>
    <cellStyle name="Normal 2 7 2" xfId="818"/>
    <cellStyle name="Normal 2 7 3" xfId="819"/>
    <cellStyle name="Normal 2 7_VSAKIS-Tarpusavio operacijos-vidines operacijos-ketv-2010 11 15" xfId="820"/>
    <cellStyle name="Normal 2 8" xfId="821"/>
    <cellStyle name="Normal 2 9" xfId="822"/>
    <cellStyle name="Normal 2 9 2" xfId="823"/>
    <cellStyle name="Normal 2_VSAKIS-Tarpusavio operacijos-2010 11 12" xfId="824"/>
    <cellStyle name="Normal 20" xfId="825"/>
    <cellStyle name="Normal 20 2" xfId="826"/>
    <cellStyle name="Normal 20 2 2" xfId="827"/>
    <cellStyle name="Normal 20 2 3" xfId="828"/>
    <cellStyle name="Normal 20 2 4" xfId="829"/>
    <cellStyle name="Normal 20 2_VSAKIS-Tarpusavio operacijos-2010 11 12" xfId="830"/>
    <cellStyle name="Normal 20 3" xfId="831"/>
    <cellStyle name="Normal 20 4" xfId="832"/>
    <cellStyle name="Normal 20 41" xfId="833"/>
    <cellStyle name="Normal 20 41 2" xfId="834"/>
    <cellStyle name="Normal 20 5" xfId="835"/>
    <cellStyle name="Normal 20 6" xfId="836"/>
    <cellStyle name="Normal 20_VSAKIS-Tarpusavio operacijos-2010 11 12" xfId="837"/>
    <cellStyle name="Normal 21" xfId="838"/>
    <cellStyle name="Normal 21 10" xfId="839"/>
    <cellStyle name="Normal 21 11" xfId="840"/>
    <cellStyle name="Normal 21 12" xfId="841"/>
    <cellStyle name="Normal 21 2" xfId="842"/>
    <cellStyle name="Normal 21 2 11" xfId="843"/>
    <cellStyle name="Normal 21 2 2" xfId="844"/>
    <cellStyle name="Normal 21 2 2 2" xfId="845"/>
    <cellStyle name="Normal 21 2 2 2 2" xfId="846"/>
    <cellStyle name="Normal 21 2 2 2 3" xfId="847"/>
    <cellStyle name="Normal 21 2 2 2_VSAKIS-Tarpusavio operacijos-vidines operacijos-ketv-2010 11 15" xfId="848"/>
    <cellStyle name="Normal 21 2 2 3" xfId="849"/>
    <cellStyle name="Normal 21 2 2 4" xfId="850"/>
    <cellStyle name="Normal 21 2 2 5" xfId="851"/>
    <cellStyle name="Normal 21 2 2 5 2" xfId="852"/>
    <cellStyle name="Normal 21 2 2 5 7" xfId="853"/>
    <cellStyle name="Normal 21 2 2 5_VSAKIS-Tarpusavio operacijos-vidines operacijos-ketv-2010 11 15" xfId="854"/>
    <cellStyle name="Normal 21 2 2_VSAKIS-Tarpusavio operacijos-vidines operacijos-ketv-2010 11 15" xfId="855"/>
    <cellStyle name="Normal 21 2 3" xfId="856"/>
    <cellStyle name="Normal 21 2 3 2" xfId="857"/>
    <cellStyle name="Normal 21 2 3 3" xfId="858"/>
    <cellStyle name="Normal 21 2 3_VSAKIS-Tarpusavio operacijos-vidines operacijos-ketv-2010 11 15" xfId="859"/>
    <cellStyle name="Normal 21 2 4" xfId="860"/>
    <cellStyle name="Normal 21 2 5" xfId="861"/>
    <cellStyle name="Normal 21 2 6" xfId="862"/>
    <cellStyle name="Normal 21 2 6 2" xfId="863"/>
    <cellStyle name="Normal 21 2 6_VSAKIS-Tarpusavio operacijos-vidines operacijos-ketv-2010 11 15" xfId="864"/>
    <cellStyle name="Normal 21 2_VSAKIS-Tarpusavio operacijos-vidines operacijos-ketv-2010 11 15" xfId="865"/>
    <cellStyle name="Normal 21 3" xfId="866"/>
    <cellStyle name="Normal 21 3 10" xfId="867"/>
    <cellStyle name="Normal 21 3 2" xfId="868"/>
    <cellStyle name="Normal 21 3 2 2" xfId="869"/>
    <cellStyle name="Normal 21 3 2 3" xfId="870"/>
    <cellStyle name="Normal 21 3 2_VSAKIS-Tarpusavio operacijos-vidines operacijos-ketv-2010 11 15" xfId="871"/>
    <cellStyle name="Normal 21 3 3" xfId="872"/>
    <cellStyle name="Normal 21 3 4" xfId="873"/>
    <cellStyle name="Normal 21 3 5" xfId="874"/>
    <cellStyle name="Normal 21 3_VSAKIS-Tarpusavio operacijos-vidines operacijos-ketv-2010 11 15" xfId="875"/>
    <cellStyle name="Normal 21 4" xfId="876"/>
    <cellStyle name="Normal 21 4 2" xfId="877"/>
    <cellStyle name="Normal 21 4 2 2" xfId="878"/>
    <cellStyle name="Normal 21 4 2 3" xfId="879"/>
    <cellStyle name="Normal 21 4 2_VSAKIS-Tarpusavio operacijos-vidines operacijos-ketv-2010 11 15" xfId="880"/>
    <cellStyle name="Normal 21 4 3" xfId="881"/>
    <cellStyle name="Normal 21 4 4" xfId="882"/>
    <cellStyle name="Normal 21 4_VSAKIS-Tarpusavio operacijos-vidines operacijos-ketv-2010 11 15" xfId="883"/>
    <cellStyle name="Normal 21 5" xfId="884"/>
    <cellStyle name="Normal 21 5 2" xfId="885"/>
    <cellStyle name="Normal 21 5 3" xfId="886"/>
    <cellStyle name="Normal 21 5 4" xfId="887"/>
    <cellStyle name="Normal 21 5 9" xfId="888"/>
    <cellStyle name="Normal 21 5_VSAKIS-Tarpusavio operacijos-vidines operacijos-ketv-2010 11 15" xfId="889"/>
    <cellStyle name="Normal 21 6" xfId="890"/>
    <cellStyle name="Normal 21 6 10" xfId="891"/>
    <cellStyle name="Normal 21 6 2" xfId="892"/>
    <cellStyle name="Normal 21 6 3" xfId="893"/>
    <cellStyle name="Normal 21 6 3 2" xfId="894"/>
    <cellStyle name="Normal 21 6 3_VSAKIS-Tarpusavio operacijos-vidines operacijos-ketv-2010 11 15" xfId="895"/>
    <cellStyle name="Normal 21 6 4" xfId="896"/>
    <cellStyle name="Normal 21 6 5" xfId="897"/>
    <cellStyle name="Normal 21 6 6" xfId="898"/>
    <cellStyle name="Normal 21 6_VSAKIS-Tarpusavio operacijos-vidines operacijos-ketv-2010 11 15" xfId="899"/>
    <cellStyle name="Normal 21 7" xfId="900"/>
    <cellStyle name="Normal 21 8" xfId="901"/>
    <cellStyle name="Normal 21 8 2" xfId="902"/>
    <cellStyle name="Normal 21 8 3" xfId="903"/>
    <cellStyle name="Normal 21 8_VSAKIS-Tarpusavio operacijos-vidines operacijos-ketv-2010 11 15" xfId="904"/>
    <cellStyle name="Normal 21 9" xfId="905"/>
    <cellStyle name="Normal 21_VSAKIS-Tarpusavio operacijos-2010 11 12" xfId="906"/>
    <cellStyle name="Normal 22" xfId="907"/>
    <cellStyle name="Normal 22 2" xfId="908"/>
    <cellStyle name="Normal 22 2 2" xfId="909"/>
    <cellStyle name="Normal 22 2 3" xfId="910"/>
    <cellStyle name="Normal 22 3" xfId="911"/>
    <cellStyle name="Normal 22_VSAKIS-D.A.2.4-PD-2priedas-2010 10 06-EY_ old" xfId="912"/>
    <cellStyle name="Normal 23" xfId="913"/>
    <cellStyle name="Normal 23 2" xfId="914"/>
    <cellStyle name="Normal 23 2 2" xfId="915"/>
    <cellStyle name="Normal 23 2 3" xfId="916"/>
    <cellStyle name="Normal 23 3" xfId="917"/>
    <cellStyle name="Normal 23 3 2" xfId="918"/>
    <cellStyle name="Normal 23 3 3" xfId="919"/>
    <cellStyle name="Normal 23 4" xfId="920"/>
    <cellStyle name="Normal 23 5" xfId="921"/>
    <cellStyle name="Normal 24" xfId="922"/>
    <cellStyle name="Normal 24 2" xfId="923"/>
    <cellStyle name="Normal 24 3" xfId="924"/>
    <cellStyle name="Normal 25" xfId="925"/>
    <cellStyle name="Normal 25 2" xfId="926"/>
    <cellStyle name="Normal 25_VSAKIS-Tarpusavio operacijos-vidines operacijos-ketv-2010 11 15" xfId="927"/>
    <cellStyle name="Normal 26" xfId="928"/>
    <cellStyle name="Normal 26 2" xfId="929"/>
    <cellStyle name="Normal 26 3" xfId="930"/>
    <cellStyle name="Normal 26 6" xfId="931"/>
    <cellStyle name="Normal 27" xfId="932"/>
    <cellStyle name="Normal 27 2" xfId="933"/>
    <cellStyle name="Normal 27 6" xfId="934"/>
    <cellStyle name="Normal 28" xfId="935"/>
    <cellStyle name="Normal 28 2" xfId="936"/>
    <cellStyle name="Normal 28 3" xfId="937"/>
    <cellStyle name="Normal 29" xfId="938"/>
    <cellStyle name="Normal 3" xfId="939"/>
    <cellStyle name="Normal 3 2" xfId="940"/>
    <cellStyle name="Normal 3 3" xfId="941"/>
    <cellStyle name="Normal 3 3 2" xfId="942"/>
    <cellStyle name="Normal 3 3 2 2" xfId="943"/>
    <cellStyle name="Normal 3 3 2 3" xfId="944"/>
    <cellStyle name="Normal 3 3 3" xfId="945"/>
    <cellStyle name="Normal 3 3 4" xfId="946"/>
    <cellStyle name="Normal 3 4" xfId="947"/>
    <cellStyle name="Normal 3 5" xfId="948"/>
    <cellStyle name="Normal 3 6" xfId="949"/>
    <cellStyle name="Normal 3 8" xfId="950"/>
    <cellStyle name="Normal 3_VSAKIS-Tarpusavio operacijos-2010 11 12" xfId="951"/>
    <cellStyle name="Normal 30" xfId="952"/>
    <cellStyle name="Normal 31" xfId="953"/>
    <cellStyle name="Normal 32" xfId="954"/>
    <cellStyle name="Normal 4" xfId="955"/>
    <cellStyle name="Normal 4 2" xfId="956"/>
    <cellStyle name="Normal 4 3" xfId="957"/>
    <cellStyle name="Normal 4 4" xfId="958"/>
    <cellStyle name="Normal 4 5" xfId="959"/>
    <cellStyle name="Normal 4 6" xfId="960"/>
    <cellStyle name="Normal 4_VSAKIS-Tarpusavio operacijos-2010 11 12" xfId="961"/>
    <cellStyle name="Normal 5" xfId="962"/>
    <cellStyle name="Normal 5 2" xfId="963"/>
    <cellStyle name="Normal 5 3" xfId="964"/>
    <cellStyle name="Normal 5 4" xfId="965"/>
    <cellStyle name="Normal 5 4 2" xfId="966"/>
    <cellStyle name="Normal 5 5" xfId="967"/>
    <cellStyle name="Normal 5 6" xfId="968"/>
    <cellStyle name="Normal 6" xfId="969"/>
    <cellStyle name="Normal 6 2" xfId="970"/>
    <cellStyle name="Normal 6 3" xfId="971"/>
    <cellStyle name="Normal 6 4" xfId="972"/>
    <cellStyle name="Normal 7" xfId="973"/>
    <cellStyle name="Normal 7 2" xfId="974"/>
    <cellStyle name="Normal 7 3" xfId="975"/>
    <cellStyle name="Normal 7 4" xfId="976"/>
    <cellStyle name="Normal 7 4 2" xfId="977"/>
    <cellStyle name="Normal 7 5" xfId="978"/>
    <cellStyle name="Normal 7 6" xfId="979"/>
    <cellStyle name="Normal 8" xfId="980"/>
    <cellStyle name="Normal 8 2" xfId="981"/>
    <cellStyle name="Normal 8 3" xfId="982"/>
    <cellStyle name="Normal 9" xfId="983"/>
    <cellStyle name="Normal 9 2" xfId="984"/>
    <cellStyle name="Normal 9 3" xfId="985"/>
    <cellStyle name="Normal_17 VSAFAS_lyginamasis_4-19_priedai_2009-09-10" xfId="986"/>
    <cellStyle name="Normal_20VSAFAS3-5p" xfId="987"/>
    <cellStyle name="Normal_3VSAFASpp" xfId="988"/>
    <cellStyle name="Note" xfId="989"/>
    <cellStyle name="Note 10" xfId="990"/>
    <cellStyle name="Note 2" xfId="991"/>
    <cellStyle name="Note 2 2" xfId="992"/>
    <cellStyle name="Note 2 3" xfId="993"/>
    <cellStyle name="Note 3" xfId="994"/>
    <cellStyle name="Note 3 2" xfId="995"/>
    <cellStyle name="Note 3 3" xfId="996"/>
    <cellStyle name="Note 4" xfId="997"/>
    <cellStyle name="Note 4 2" xfId="998"/>
    <cellStyle name="Note 4 3" xfId="999"/>
    <cellStyle name="Note 5" xfId="1000"/>
    <cellStyle name="Note 5 2" xfId="1001"/>
    <cellStyle name="Note 5 3" xfId="1002"/>
    <cellStyle name="Note 6" xfId="1003"/>
    <cellStyle name="Note 6 2" xfId="1004"/>
    <cellStyle name="Note 6 3" xfId="1005"/>
    <cellStyle name="Note 7" xfId="1006"/>
    <cellStyle name="Note 7 2" xfId="1007"/>
    <cellStyle name="Note 7 3" xfId="1008"/>
    <cellStyle name="Note 8" xfId="1009"/>
    <cellStyle name="Note 8 2" xfId="1010"/>
    <cellStyle name="Note 8 3" xfId="1011"/>
    <cellStyle name="Note 9" xfId="1012"/>
    <cellStyle name="Note 9 2" xfId="1013"/>
    <cellStyle name="Note 9 3" xfId="1014"/>
    <cellStyle name="Note_10VSAFAS2,3p" xfId="1015"/>
    <cellStyle name="Output" xfId="1016"/>
    <cellStyle name="Output 2" xfId="1017"/>
    <cellStyle name="Output 3" xfId="1018"/>
    <cellStyle name="Output 4" xfId="1019"/>
    <cellStyle name="Output 5" xfId="1020"/>
    <cellStyle name="Output 6" xfId="1021"/>
    <cellStyle name="Output 7" xfId="1022"/>
    <cellStyle name="Output 8" xfId="1023"/>
    <cellStyle name="Output 9" xfId="1024"/>
    <cellStyle name="Output_10VSAFAS2,3p" xfId="1025"/>
    <cellStyle name="Paprastas_2009_06_PARAISKA_skatinamuju_paslaugu" xfId="1026"/>
    <cellStyle name="Paryškinimas 1" xfId="1027"/>
    <cellStyle name="Paryškinimas 2" xfId="1028"/>
    <cellStyle name="Paryškinimas 3" xfId="1029"/>
    <cellStyle name="Paryškinimas 4" xfId="1030"/>
    <cellStyle name="Paryškinimas 5" xfId="1031"/>
    <cellStyle name="Paryškinimas 6" xfId="1032"/>
    <cellStyle name="Pastaba" xfId="1033"/>
    <cellStyle name="Pavadinimas" xfId="1034"/>
    <cellStyle name="Percent" xfId="1035"/>
    <cellStyle name="SAPBEXaggData" xfId="1036"/>
    <cellStyle name="SAPBEXaggData 2" xfId="1037"/>
    <cellStyle name="SAPBEXaggDataEmph" xfId="1038"/>
    <cellStyle name="SAPBEXaggItem" xfId="1039"/>
    <cellStyle name="SAPBEXaggItem 2" xfId="1040"/>
    <cellStyle name="SAPBEXaggItemX" xfId="1041"/>
    <cellStyle name="SAPBEXchaText" xfId="1042"/>
    <cellStyle name="SAPBEXchaText 2" xfId="1043"/>
    <cellStyle name="SAPBEXexcBad7" xfId="1044"/>
    <cellStyle name="SAPBEXexcBad7 2" xfId="1045"/>
    <cellStyle name="SAPBEXexcBad8" xfId="1046"/>
    <cellStyle name="SAPBEXexcBad8 2" xfId="1047"/>
    <cellStyle name="SAPBEXexcBad9" xfId="1048"/>
    <cellStyle name="SAPBEXexcBad9 2" xfId="1049"/>
    <cellStyle name="SAPBEXexcCritical4" xfId="1050"/>
    <cellStyle name="SAPBEXexcCritical4 2" xfId="1051"/>
    <cellStyle name="SAPBEXexcCritical5" xfId="1052"/>
    <cellStyle name="SAPBEXexcCritical5 2" xfId="1053"/>
    <cellStyle name="SAPBEXexcCritical6" xfId="1054"/>
    <cellStyle name="SAPBEXexcCritical6 2" xfId="1055"/>
    <cellStyle name="SAPBEXexcGood1" xfId="1056"/>
    <cellStyle name="SAPBEXexcGood1 2" xfId="1057"/>
    <cellStyle name="SAPBEXexcGood2" xfId="1058"/>
    <cellStyle name="SAPBEXexcGood2 2" xfId="1059"/>
    <cellStyle name="SAPBEXexcGood3" xfId="1060"/>
    <cellStyle name="SAPBEXexcGood3 2" xfId="1061"/>
    <cellStyle name="SAPBEXfilterDrill" xfId="1062"/>
    <cellStyle name="SAPBEXfilterDrill 2" xfId="1063"/>
    <cellStyle name="SAPBEXfilterItem" xfId="1064"/>
    <cellStyle name="SAPBEXfilterItem 2" xfId="1065"/>
    <cellStyle name="SAPBEXfilterItem 2 2" xfId="1066"/>
    <cellStyle name="SAPBEXfilterItem 2 3" xfId="1067"/>
    <cellStyle name="SAPBEXfilterItem 3" xfId="1068"/>
    <cellStyle name="SAPBEXfilterItem 4" xfId="1069"/>
    <cellStyle name="SAPBEXfilterText" xfId="1070"/>
    <cellStyle name="SAPBEXfilterText 2" xfId="1071"/>
    <cellStyle name="SAPBEXfilterText 2 2" xfId="1072"/>
    <cellStyle name="SAPBEXfilterText 2 3" xfId="1073"/>
    <cellStyle name="SAPBEXfilterText 3" xfId="1074"/>
    <cellStyle name="SAPBEXfilterText 4" xfId="1075"/>
    <cellStyle name="SAPBEXformats" xfId="1076"/>
    <cellStyle name="SAPBEXformats 2" xfId="1077"/>
    <cellStyle name="SAPBEXheaderItem" xfId="1078"/>
    <cellStyle name="SAPBEXheaderItem 2" xfId="1079"/>
    <cellStyle name="SAPBEXheaderText" xfId="1080"/>
    <cellStyle name="SAPBEXheaderText 2" xfId="1081"/>
    <cellStyle name="SAPBEXHLevel0" xfId="1082"/>
    <cellStyle name="SAPBEXHLevel0 2" xfId="1083"/>
    <cellStyle name="SAPBEXHLevel0X" xfId="1084"/>
    <cellStyle name="SAPBEXHLevel0X 2" xfId="1085"/>
    <cellStyle name="SAPBEXHLevel0X 3" xfId="1086"/>
    <cellStyle name="SAPBEXHLevel1" xfId="1087"/>
    <cellStyle name="SAPBEXHLevel1 2" xfId="1088"/>
    <cellStyle name="SAPBEXHLevel1X" xfId="1089"/>
    <cellStyle name="SAPBEXHLevel1X 2" xfId="1090"/>
    <cellStyle name="SAPBEXHLevel1X 3" xfId="1091"/>
    <cellStyle name="SAPBEXHLevel2" xfId="1092"/>
    <cellStyle name="SAPBEXHLevel2 2" xfId="1093"/>
    <cellStyle name="SAPBEXHLevel2X" xfId="1094"/>
    <cellStyle name="SAPBEXHLevel2X 2" xfId="1095"/>
    <cellStyle name="SAPBEXHLevel2X 3" xfId="1096"/>
    <cellStyle name="SAPBEXHLevel3" xfId="1097"/>
    <cellStyle name="SAPBEXHLevel3 2" xfId="1098"/>
    <cellStyle name="SAPBEXHLevel3X" xfId="1099"/>
    <cellStyle name="SAPBEXHLevel3X 2" xfId="1100"/>
    <cellStyle name="SAPBEXHLevel3X 3" xfId="1101"/>
    <cellStyle name="SAPBEXinputData" xfId="1102"/>
    <cellStyle name="SAPBEXinputData 2" xfId="1103"/>
    <cellStyle name="SAPBEXinputData 3" xfId="1104"/>
    <cellStyle name="SAPBEXItemHeader" xfId="1105"/>
    <cellStyle name="SAPBEXresData" xfId="1106"/>
    <cellStyle name="SAPBEXresDataEmph" xfId="1107"/>
    <cellStyle name="SAPBEXresItem" xfId="1108"/>
    <cellStyle name="SAPBEXresItemX" xfId="1109"/>
    <cellStyle name="SAPBEXstdData" xfId="1110"/>
    <cellStyle name="SAPBEXstdData 2" xfId="1111"/>
    <cellStyle name="SAPBEXstdDataEmph" xfId="1112"/>
    <cellStyle name="SAPBEXstdItem" xfId="1113"/>
    <cellStyle name="SAPBEXstdItem 2" xfId="1114"/>
    <cellStyle name="SAPBEXstdItemX" xfId="1115"/>
    <cellStyle name="SAPBEXtitle" xfId="1116"/>
    <cellStyle name="SAPBEXunassignedItem" xfId="1117"/>
    <cellStyle name="SAPBEXunassignedItem 2" xfId="1118"/>
    <cellStyle name="SAPBEXundefined" xfId="1119"/>
    <cellStyle name="Sheet Title" xfId="1120"/>
    <cellStyle name="Skaičiavimas" xfId="1121"/>
    <cellStyle name="Stilius 1" xfId="1122"/>
    <cellStyle name="STYL1 - Style1" xfId="1123"/>
    <cellStyle name="STYL1 - Style1 2" xfId="1124"/>
    <cellStyle name="STYL1 - Style1 3" xfId="1125"/>
    <cellStyle name="Suma" xfId="1126"/>
    <cellStyle name="Susietas langelis" xfId="1127"/>
    <cellStyle name="Table Heading" xfId="1128"/>
    <cellStyle name="Tikrinimo langelis" xfId="1129"/>
    <cellStyle name="Title" xfId="1130"/>
    <cellStyle name="Total" xfId="1131"/>
    <cellStyle name="Total 2" xfId="1132"/>
    <cellStyle name="Total 2 2" xfId="1133"/>
    <cellStyle name="Total 3" xfId="1134"/>
    <cellStyle name="Total 3 2" xfId="1135"/>
    <cellStyle name="Total 4" xfId="1136"/>
    <cellStyle name="Total 4 2" xfId="1137"/>
    <cellStyle name="Total 5" xfId="1138"/>
    <cellStyle name="Total 5 2" xfId="1139"/>
    <cellStyle name="Total 6" xfId="1140"/>
    <cellStyle name="Total 6 2" xfId="1141"/>
    <cellStyle name="Total 7" xfId="1142"/>
    <cellStyle name="Total 7 2" xfId="1143"/>
    <cellStyle name="Total 8" xfId="1144"/>
    <cellStyle name="Total 8 2" xfId="1145"/>
    <cellStyle name="Total 9" xfId="1146"/>
    <cellStyle name="Total 9 2" xfId="1147"/>
    <cellStyle name="Total_10VSAFAS2,3p" xfId="1148"/>
    <cellStyle name="Currency" xfId="1149"/>
    <cellStyle name="Currency [0]" xfId="1150"/>
    <cellStyle name="Warning Text" xfId="1151"/>
    <cellStyle name="Warning Text 2" xfId="1152"/>
    <cellStyle name="Warning Text 3" xfId="1153"/>
    <cellStyle name="Warning Text 4" xfId="1154"/>
    <cellStyle name="Warning Text 5" xfId="1155"/>
    <cellStyle name="Warning Text 6" xfId="1156"/>
    <cellStyle name="Warning Text 7" xfId="1157"/>
    <cellStyle name="Warning Text 8" xfId="1158"/>
    <cellStyle name="Warning Text 9" xfId="1159"/>
    <cellStyle name="Warning Text_10VSAFAS2,3p" xfId="1160"/>
    <cellStyle name="Обычный_FAS_primary docs_MM_SD" xfId="11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coveredExternalLink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tvilnmeyfp02\data\Clients\Lietuvos%20muitine\RAS\2008\FAS%20diegimas\Fieldwork\Analysis\Ataskaitu%20paketas\MD_FAS_Ataskaitu_paketas_2008%2001%2030%20-%20G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ąrašas"/>
      <sheetName val="Table"/>
      <sheetName val="Vlist"/>
      <sheetName val="Grupės derinimui iki 10 15"/>
      <sheetName val="Audito ID detalūs"/>
      <sheetName val="Tarpinės sąskaitos"/>
      <sheetName val="Eliminavimo informacija"/>
      <sheetName val="Eliminavimo grupės"/>
      <sheetName val="Grupės derinimui"/>
      <sheetName val="D-E01-A-ZF"/>
      <sheetName val="D-E01-B-ZF"/>
      <sheetName val="D-E01-C-ZF"/>
      <sheetName val="D-E01-D-ZF"/>
      <sheetName val="D-E01-E-ZF"/>
      <sheetName val="D-E01-F-ZF"/>
      <sheetName val="D-E01-G-ZF"/>
      <sheetName val="D-E01-H-ZF"/>
      <sheetName val="D-E02-A-ZF"/>
      <sheetName val="D-E02-B-ZF"/>
      <sheetName val="D-E02-C-ZF"/>
      <sheetName val="D-E02-D-ZF"/>
      <sheetName val="D-E02-E-ZF"/>
      <sheetName val="D-E02-F-ZF"/>
      <sheetName val="D-E02-G-ZF"/>
      <sheetName val="D-E02-H-ZF"/>
      <sheetName val="D-E02-I-ZF"/>
      <sheetName val="D-E02-J-ZF"/>
      <sheetName val="D-E02-K-ZF"/>
      <sheetName val="D-E03-A-ZF"/>
      <sheetName val="D-E03-B-ZF"/>
      <sheetName val="D-E03-C-ZF"/>
      <sheetName val="D-E03-D-ZF"/>
      <sheetName val="D-E03-E-ZF"/>
      <sheetName val="D-E03-F-ZF"/>
      <sheetName val="D-E03-G-ZF"/>
      <sheetName val="D-E04-A-ZF"/>
      <sheetName val="D-E04-B-ZF"/>
      <sheetName val="D-E05-A-ZF"/>
      <sheetName val="D-E05-B-ZF"/>
      <sheetName val="D-E05-C-ZF"/>
      <sheetName val="D-E05-D-ZF"/>
      <sheetName val="D-E05-E-ZF"/>
      <sheetName val="D-E05-F-ZF"/>
      <sheetName val="Sąrašas iki 1015"/>
      <sheetName val="D-E06-A-ZF"/>
      <sheetName val="D-E06-B-ZF"/>
      <sheetName val="D-E06-C-ZF"/>
      <sheetName val="D-E06-D-ZF"/>
      <sheetName val="D-E06-E-ZF"/>
      <sheetName val="D-E06-F-ZF"/>
      <sheetName val="D-E07-A-ZF"/>
      <sheetName val="D-E07-B-ZF"/>
      <sheetName val="D-E08-A-ZF"/>
      <sheetName val="D-E08-B-ZF"/>
      <sheetName val="D-E08-C-ZF"/>
      <sheetName val="D-E08-D-ZF"/>
      <sheetName val="D-E09-A-ZF"/>
      <sheetName val="D-E09-B-ZF"/>
      <sheetName val="D-E09-C-ZF"/>
      <sheetName val="D-E09-D-ZF"/>
      <sheetName val="D-E09-E-ZF"/>
      <sheetName val="D-E09-F-ZF"/>
      <sheetName val="D-E09-G-ZF"/>
      <sheetName val="D-E09-H-ZF"/>
      <sheetName val="D-E10-A-ZF"/>
      <sheetName val="D-E10-B-ZF"/>
      <sheetName val="D-E10-C-ZF"/>
      <sheetName val="D-E10-D-ZF"/>
      <sheetName val="D-E10-E-ZF"/>
      <sheetName val="D-E10-F-ZF"/>
      <sheetName val="D-E10-G-ZF"/>
      <sheetName val="D-E10-H-ZF"/>
      <sheetName val="D-E10-I-ZF"/>
      <sheetName val="D-E10-J-ZF"/>
      <sheetName val="D-E10-K-ZF"/>
      <sheetName val="D-E10-L-ZF"/>
      <sheetName val="D-E11-A-ZF"/>
      <sheetName val="D-E11-B-ZF"/>
      <sheetName val="D-E11-C-ZF"/>
      <sheetName val="D-E11-D-ZF"/>
      <sheetName val="D-E11-E-ZF"/>
      <sheetName val="D-E11-F-ZF"/>
      <sheetName val="D-E12-A-ZF"/>
      <sheetName val="D-E12-B-ZF"/>
      <sheetName val="D-E12-C-ZF"/>
      <sheetName val="D-E12-D-ZF"/>
      <sheetName val="D-E12-E-ZF"/>
      <sheetName val="D-E12-F-ZF"/>
      <sheetName val="D-E13-A-ZF"/>
      <sheetName val="D-E13-B-ZF"/>
      <sheetName val="D-E13-C-ZF"/>
      <sheetName val="D-E14-A-ZF"/>
      <sheetName val="D-E14-B-ZF"/>
      <sheetName val="D-E14-C-ZF"/>
      <sheetName val="D-E15-A-ZF"/>
      <sheetName val="D-E15-B-ZF"/>
      <sheetName val="D-E15-C-ZF"/>
      <sheetName val="D-E15-D-ZF"/>
      <sheetName val="D-E15-E-ZF"/>
      <sheetName val="D-E15-F-ZF"/>
      <sheetName val="D-E16-A-ZF"/>
      <sheetName val="D-E16-B-ZF"/>
      <sheetName val="D-E16-C-ZF"/>
      <sheetName val="D-E16-D-ZF"/>
      <sheetName val="D-E16-E-ZF"/>
      <sheetName val="D-E16-F-ZF"/>
      <sheetName val="Audito ID"/>
      <sheetName val="Eliminavimo grupių sarašas"/>
      <sheetName val="Eliminavimo taisykles"/>
      <sheetName val="Sąrašas formų"/>
      <sheetName val="D-E24-A-PL"/>
      <sheetName val="D-E24-B-PL"/>
      <sheetName val="D-E24-C-PL"/>
      <sheetName val="D-E24-D-PL"/>
      <sheetName val="Eliminavimo taisyklės"/>
      <sheetName val="D-E27-A-ZF"/>
      <sheetName val="D-E28-A-ZF"/>
      <sheetName val="D-E29-A-ZF"/>
      <sheetName val="D-E30-A-ZF"/>
      <sheetName val="D-E30-B-ZF"/>
      <sheetName val="D-E31-A-ZF"/>
      <sheetName val="D-E33-A-ZF "/>
      <sheetName val="BExRepositorySheet"/>
      <sheetName val="Titulinis"/>
      <sheetName val="Perziuros"/>
      <sheetName val="Turinys"/>
      <sheetName val="Terminai"/>
      <sheetName val="Įvadas"/>
      <sheetName val="Reglamentuotos ataskaitos"/>
      <sheetName val="TUR-002"/>
      <sheetName val="TUR-017"/>
      <sheetName val="TUR-018"/>
      <sheetName val="MGS-004"/>
      <sheetName val="Veiklos ataskaitos"/>
      <sheetName val="A-FIP-001"/>
      <sheetName val="A-FIP-002"/>
      <sheetName val="A-FIP-003"/>
      <sheetName val="A-FIP-004"/>
      <sheetName val="A-FIP-005"/>
      <sheetName val="A-FIP-006"/>
      <sheetName val="A-FIP-007"/>
      <sheetName val="A-FIP-008"/>
      <sheetName val="A-PER-002"/>
      <sheetName val="A-PER-003"/>
      <sheetName val="A-PER-005"/>
      <sheetName val="A-PER-006"/>
      <sheetName val="A-PER-008"/>
      <sheetName val="A-PER-011"/>
      <sheetName val="A-PER-021"/>
      <sheetName val="A-PER-022"/>
      <sheetName val="A-PER-030"/>
      <sheetName val="A-PER-033"/>
      <sheetName val="A-TUR-001"/>
      <sheetName val="A-TUR-002"/>
      <sheetName val="A-TUR-003"/>
      <sheetName val="A-TUR-004"/>
      <sheetName val="A-TUR-005"/>
      <sheetName val="A-TUR-006"/>
      <sheetName val="A-TUR-007"/>
      <sheetName val="A-TUR-008"/>
      <sheetName val="A-TUR-009"/>
      <sheetName val="A-TUR-010"/>
      <sheetName val="A-TUR-011"/>
      <sheetName val="A-TUR-013"/>
      <sheetName val="A-TUR-012"/>
      <sheetName val="A-TUR-014"/>
      <sheetName val="A-TUR-016"/>
      <sheetName val="A-PIR-001"/>
      <sheetName val="A-PIR-002"/>
      <sheetName val="A-PIR-003"/>
      <sheetName val="A-PIR-004"/>
      <sheetName val="A-PIR-005"/>
      <sheetName val="A-PAR-001"/>
      <sheetName val="A-GMS-001"/>
      <sheetName val="A-GMS-002"/>
      <sheetName val="A-GMS-003"/>
      <sheetName val="A-GMS-004"/>
      <sheetName val="A-GMS-005"/>
      <sheetName val="A-GMS-006"/>
      <sheetName val="A-GMS-007"/>
      <sheetName val="A-GMS-008"/>
      <sheetName val="A-FIM-002"/>
      <sheetName val="A-FIM-003"/>
      <sheetName val="A-FIM-004"/>
      <sheetName val="A-BEA-005"/>
      <sheetName val="A-BEA-006"/>
      <sheetName val="A-BEA-007"/>
      <sheetName val="A-FVA-001"/>
      <sheetName val="Pirminiai dokumentai"/>
      <sheetName val="F-PER-037"/>
      <sheetName val="F-PER-041"/>
      <sheetName val="F-PER-042"/>
      <sheetName val="F-PER-046"/>
      <sheetName val="F-PER-049"/>
      <sheetName val="F-TUR-003"/>
      <sheetName val="F-TUR-006"/>
      <sheetName val="F-TUR-007"/>
      <sheetName val="F-TUR-008"/>
      <sheetName val="F-TUR-009"/>
      <sheetName val="F-TUR-012"/>
      <sheetName val="F-TUR-013"/>
      <sheetName val="F-TUR-016"/>
      <sheetName val="F-TUR-017"/>
      <sheetName val="F-TUR-018"/>
      <sheetName val="F-TUR-019"/>
      <sheetName val="F-TUR-20"/>
      <sheetName val="F-PIR-001"/>
      <sheetName val="F-PIR-002"/>
      <sheetName val="F-PIR-003"/>
      <sheetName val="F-PIR-004"/>
      <sheetName val="F-PIR-005"/>
      <sheetName val="F-PIR-006"/>
      <sheetName val="F-PIR-007"/>
      <sheetName val="F-PAR-001"/>
      <sheetName val="F-PAR-002"/>
      <sheetName val="F-PAR-003"/>
      <sheetName val="F-PAR-004"/>
      <sheetName val="F-MGS-001"/>
      <sheetName val="F-MGS-004"/>
      <sheetName val="F-MGS-005"/>
      <sheetName val="F-MGS-006"/>
      <sheetName val="F-MGS-007"/>
      <sheetName val="F-FIM-001"/>
      <sheetName val="F-FIM-002"/>
      <sheetName val="F-FIM-003"/>
      <sheetName val="F-BEA-001"/>
      <sheetName val="1 Priedas"/>
      <sheetName val="Graph"/>
      <sheetName val="Trumpiniai"/>
      <sheetName val="ABBY"/>
      <sheetName val="Kitos veiklos atask_pvz"/>
      <sheetName val="Pirminiai dok_pvz"/>
      <sheetName val="PL-01"/>
      <sheetName val="SF-01"/>
      <sheetName val="Reikalavimai"/>
      <sheetName val="Klausimynas"/>
      <sheetName val="1 Atsakomybės ženklas"/>
      <sheetName val="2 Kokybės pažymėjimas"/>
      <sheetName val="3 Įspaudavimas"/>
      <sheetName val="Darbinis lapas"/>
      <sheetName val="1 Daugiabučio bendrija"/>
      <sheetName val="2 Kaimo tur.sodyba"/>
      <sheetName val="3 Higienos norma stovykl."/>
      <sheetName val="4 Mokinių maitinimo aprasas"/>
      <sheetName val="5 Higienos norma ikimokyklinio"/>
      <sheetName val="6 Maisto higiena"/>
    </sheetNames>
    <sheetDataSet>
      <sheetData sheetId="2">
        <row r="2">
          <cell r="A2" t="str">
            <v>Ataskaitos kitoms įstaigoms</v>
          </cell>
        </row>
        <row r="3">
          <cell r="A3" t="str">
            <v>Biudžeto vykdymo ataskaitos</v>
          </cell>
        </row>
        <row r="4">
          <cell r="A4" t="str">
            <v>Finansinė atskaitomybė</v>
          </cell>
        </row>
        <row r="5">
          <cell r="A5" t="str">
            <v>Finansinės priežiūros ataskaitos</v>
          </cell>
        </row>
        <row r="6">
          <cell r="A6" t="str">
            <v>Mokestinės ataskaitos</v>
          </cell>
        </row>
        <row r="7">
          <cell r="A7" t="str">
            <v>Pirkimų ataskaitos</v>
          </cell>
        </row>
        <row r="8">
          <cell r="A8" t="str">
            <v>Pirminiai dokumentai</v>
          </cell>
        </row>
        <row r="9">
          <cell r="A9" t="str">
            <v>Sanglaudos fondo lėšų ataskaitos</v>
          </cell>
        </row>
        <row r="10">
          <cell r="A10" t="str">
            <v>Statistikos ataskaitos</v>
          </cell>
        </row>
        <row r="11">
          <cell r="A11" t="str">
            <v>Valstybinis socialinis draudimas</v>
          </cell>
        </row>
        <row r="12">
          <cell r="A12" t="str">
            <v>Veiklos ataskaitos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ulinis"/>
      <sheetName val="Perziuros"/>
      <sheetName val="Trumpiniai"/>
      <sheetName val="Įvadas"/>
      <sheetName val="TA reglamentuotos atask_1 dalis"/>
      <sheetName val="TA reglamentuotos atask_2 dalis"/>
      <sheetName val="Kitos veiklos atask_1 dalis"/>
      <sheetName val="Kitos veiklos atask_2 dalis"/>
      <sheetName val="Pirminiai dok_1 dalis"/>
      <sheetName val="Pirminiai dok_2 dalis"/>
      <sheetName val="DU-01 (dokumento forma)"/>
      <sheetName val="Sheet1"/>
      <sheetName val="TA_reglamentuotos_atask_1_dalis"/>
      <sheetName val="TA_reglamentuotos_atask_2_dalis"/>
      <sheetName val="Kitos_veiklos_atask_1_dalis"/>
      <sheetName val="Kitos_veiklos_atask_2_dalis"/>
      <sheetName val="Pirminiai_dok_1_dalis"/>
      <sheetName val="Pirminiai_dok_2_dalis"/>
      <sheetName val="DU-01_(dokumento_forma)"/>
    </sheetNames>
    <sheetDataSet>
      <sheetData sheetId="11">
        <row r="2">
          <cell r="A2" t="str">
            <v>Pavyzdinė</v>
          </cell>
        </row>
        <row r="3">
          <cell r="A3" t="str">
            <v>Gauta</v>
          </cell>
        </row>
        <row r="4">
          <cell r="A4" t="str">
            <v>Derinimui</v>
          </cell>
        </row>
        <row r="5">
          <cell r="A5" t="str">
            <v>Patvirtinta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2"/>
  <sheetViews>
    <sheetView showGridLines="0" view="pageBreakPreview" zoomScaleSheetLayoutView="100" zoomScalePageLayoutView="0" workbookViewId="0" topLeftCell="A37">
      <selection activeCell="A17" sqref="A17:G17"/>
    </sheetView>
  </sheetViews>
  <sheetFormatPr defaultColWidth="9.140625" defaultRowHeight="12.75"/>
  <cols>
    <col min="1" max="1" width="10.57421875" style="29" customWidth="1"/>
    <col min="2" max="2" width="3.140625" style="30" customWidth="1"/>
    <col min="3" max="3" width="2.7109375" style="30" customWidth="1"/>
    <col min="4" max="4" width="59.00390625" style="30" customWidth="1"/>
    <col min="5" max="5" width="7.7109375" style="28" customWidth="1"/>
    <col min="6" max="6" width="11.8515625" style="29" customWidth="1"/>
    <col min="7" max="7" width="12.8515625" style="29" customWidth="1"/>
    <col min="8" max="16384" width="9.140625" style="29" customWidth="1"/>
  </cols>
  <sheetData>
    <row r="1" spans="1:7" ht="12.75">
      <c r="A1" s="27"/>
      <c r="B1" s="28"/>
      <c r="C1" s="28"/>
      <c r="D1" s="28"/>
      <c r="E1" s="1"/>
      <c r="F1" s="27"/>
      <c r="G1" s="27"/>
    </row>
    <row r="2" spans="5:7" ht="12.75">
      <c r="E2" s="145" t="s">
        <v>50</v>
      </c>
      <c r="F2" s="146"/>
      <c r="G2" s="146"/>
    </row>
    <row r="3" spans="5:7" ht="12.75">
      <c r="E3" s="147" t="s">
        <v>46</v>
      </c>
      <c r="F3" s="148"/>
      <c r="G3" s="148"/>
    </row>
    <row r="5" spans="1:7" ht="12.75">
      <c r="A5" s="152" t="s">
        <v>134</v>
      </c>
      <c r="B5" s="153"/>
      <c r="C5" s="153"/>
      <c r="D5" s="153"/>
      <c r="E5" s="153"/>
      <c r="F5" s="151"/>
      <c r="G5" s="151"/>
    </row>
    <row r="6" spans="1:7" ht="12.75">
      <c r="A6" s="154"/>
      <c r="B6" s="154"/>
      <c r="C6" s="154"/>
      <c r="D6" s="154"/>
      <c r="E6" s="154"/>
      <c r="F6" s="154"/>
      <c r="G6" s="154"/>
    </row>
    <row r="7" spans="1:7" ht="12.75">
      <c r="A7" s="149" t="s">
        <v>246</v>
      </c>
      <c r="B7" s="150"/>
      <c r="C7" s="150"/>
      <c r="D7" s="150"/>
      <c r="E7" s="150"/>
      <c r="F7" s="151"/>
      <c r="G7" s="151"/>
    </row>
    <row r="8" spans="1:7" ht="12.75">
      <c r="A8" s="149" t="s">
        <v>173</v>
      </c>
      <c r="B8" s="150"/>
      <c r="C8" s="150"/>
      <c r="D8" s="150"/>
      <c r="E8" s="150"/>
      <c r="F8" s="151"/>
      <c r="G8" s="151"/>
    </row>
    <row r="9" spans="1:7" ht="12.75" customHeight="1">
      <c r="A9" s="149" t="s">
        <v>247</v>
      </c>
      <c r="B9" s="150"/>
      <c r="C9" s="150"/>
      <c r="D9" s="150"/>
      <c r="E9" s="150"/>
      <c r="F9" s="151"/>
      <c r="G9" s="151"/>
    </row>
    <row r="10" spans="1:7" ht="12.75">
      <c r="A10" s="144" t="s">
        <v>174</v>
      </c>
      <c r="B10" s="162"/>
      <c r="C10" s="162"/>
      <c r="D10" s="162"/>
      <c r="E10" s="162"/>
      <c r="F10" s="163"/>
      <c r="G10" s="163"/>
    </row>
    <row r="11" spans="1:7" ht="12.75">
      <c r="A11" s="163"/>
      <c r="B11" s="163"/>
      <c r="C11" s="163"/>
      <c r="D11" s="163"/>
      <c r="E11" s="163"/>
      <c r="F11" s="163"/>
      <c r="G11" s="163"/>
    </row>
    <row r="12" spans="1:5" ht="12.75">
      <c r="A12" s="161"/>
      <c r="B12" s="151"/>
      <c r="C12" s="151"/>
      <c r="D12" s="151"/>
      <c r="E12" s="151"/>
    </row>
    <row r="13" spans="1:7" ht="12.75">
      <c r="A13" s="152" t="s">
        <v>52</v>
      </c>
      <c r="B13" s="153"/>
      <c r="C13" s="153"/>
      <c r="D13" s="153"/>
      <c r="E13" s="153"/>
      <c r="F13" s="164"/>
      <c r="G13" s="164"/>
    </row>
    <row r="14" spans="1:7" ht="12.75">
      <c r="A14" s="152" t="s">
        <v>272</v>
      </c>
      <c r="B14" s="153"/>
      <c r="C14" s="153"/>
      <c r="D14" s="153"/>
      <c r="E14" s="153"/>
      <c r="F14" s="164"/>
      <c r="G14" s="164"/>
    </row>
    <row r="15" spans="1:7" ht="12.75">
      <c r="A15" s="31"/>
      <c r="B15" s="32"/>
      <c r="C15" s="32"/>
      <c r="D15" s="32"/>
      <c r="E15" s="32"/>
      <c r="F15" s="34"/>
      <c r="G15" s="34"/>
    </row>
    <row r="16" spans="1:7" ht="12.75">
      <c r="A16" s="149" t="s">
        <v>274</v>
      </c>
      <c r="B16" s="221"/>
      <c r="C16" s="221"/>
      <c r="D16" s="221"/>
      <c r="E16" s="221"/>
      <c r="F16" s="222"/>
      <c r="G16" s="222"/>
    </row>
    <row r="17" spans="1:7" ht="12.75">
      <c r="A17" s="149" t="s">
        <v>53</v>
      </c>
      <c r="B17" s="149"/>
      <c r="C17" s="149"/>
      <c r="D17" s="149"/>
      <c r="E17" s="149"/>
      <c r="F17" s="166"/>
      <c r="G17" s="166"/>
    </row>
    <row r="18" spans="1:7" ht="12.75" customHeight="1">
      <c r="A18" s="31"/>
      <c r="B18" s="33"/>
      <c r="C18" s="33"/>
      <c r="D18" s="167" t="s">
        <v>265</v>
      </c>
      <c r="E18" s="167"/>
      <c r="F18" s="167"/>
      <c r="G18" s="167"/>
    </row>
    <row r="19" spans="1:7" ht="80.25" customHeight="1">
      <c r="A19" s="3" t="s">
        <v>43</v>
      </c>
      <c r="B19" s="157" t="s">
        <v>54</v>
      </c>
      <c r="C19" s="158"/>
      <c r="D19" s="159"/>
      <c r="E19" s="35" t="s">
        <v>55</v>
      </c>
      <c r="F19" s="36" t="s">
        <v>271</v>
      </c>
      <c r="G19" s="36" t="s">
        <v>270</v>
      </c>
    </row>
    <row r="20" spans="1:7" s="30" customFormat="1" ht="12.75" customHeight="1">
      <c r="A20" s="36" t="s">
        <v>56</v>
      </c>
      <c r="B20" s="37" t="s">
        <v>57</v>
      </c>
      <c r="C20" s="38"/>
      <c r="D20" s="39"/>
      <c r="E20" s="8">
        <v>9</v>
      </c>
      <c r="F20" s="36">
        <f>F27+F21</f>
        <v>1185262</v>
      </c>
      <c r="G20" s="36">
        <f>G27+G21</f>
        <v>1192453</v>
      </c>
    </row>
    <row r="21" spans="1:7" s="30" customFormat="1" ht="12.75" customHeight="1">
      <c r="A21" s="42" t="s">
        <v>58</v>
      </c>
      <c r="B21" s="43" t="s">
        <v>59</v>
      </c>
      <c r="C21" s="44"/>
      <c r="D21" s="45"/>
      <c r="E21" s="8"/>
      <c r="F21" s="42"/>
      <c r="G21" s="42"/>
    </row>
    <row r="22" spans="1:7" s="30" customFormat="1" ht="12.75" customHeight="1">
      <c r="A22" s="8" t="s">
        <v>69</v>
      </c>
      <c r="B22" s="9"/>
      <c r="C22" s="23" t="s">
        <v>135</v>
      </c>
      <c r="D22" s="46"/>
      <c r="E22" s="137"/>
      <c r="F22" s="42"/>
      <c r="G22" s="42"/>
    </row>
    <row r="23" spans="1:7" s="30" customFormat="1" ht="12.75" customHeight="1">
      <c r="A23" s="8" t="s">
        <v>70</v>
      </c>
      <c r="B23" s="9"/>
      <c r="C23" s="23" t="s">
        <v>136</v>
      </c>
      <c r="D23" s="24"/>
      <c r="E23" s="42"/>
      <c r="F23" s="42"/>
      <c r="G23" s="42"/>
    </row>
    <row r="24" spans="1:7" s="30" customFormat="1" ht="12.75" customHeight="1">
      <c r="A24" s="8" t="s">
        <v>102</v>
      </c>
      <c r="B24" s="9"/>
      <c r="C24" s="23" t="s">
        <v>137</v>
      </c>
      <c r="D24" s="24"/>
      <c r="E24" s="112"/>
      <c r="F24" s="42"/>
      <c r="G24" s="42"/>
    </row>
    <row r="25" spans="1:7" s="30" customFormat="1" ht="12.75" customHeight="1">
      <c r="A25" s="8" t="s">
        <v>138</v>
      </c>
      <c r="B25" s="9"/>
      <c r="C25" s="23" t="s">
        <v>139</v>
      </c>
      <c r="D25" s="24"/>
      <c r="E25" s="42"/>
      <c r="F25" s="42"/>
      <c r="G25" s="42"/>
    </row>
    <row r="26" spans="1:7" s="30" customFormat="1" ht="12.75" customHeight="1">
      <c r="A26" s="48" t="s">
        <v>140</v>
      </c>
      <c r="B26" s="9"/>
      <c r="C26" s="49" t="s">
        <v>141</v>
      </c>
      <c r="D26" s="46"/>
      <c r="E26" s="42"/>
      <c r="F26" s="42"/>
      <c r="G26" s="42"/>
    </row>
    <row r="27" spans="1:7" s="30" customFormat="1" ht="12.75" customHeight="1">
      <c r="A27" s="50" t="s">
        <v>60</v>
      </c>
      <c r="B27" s="51" t="s">
        <v>61</v>
      </c>
      <c r="C27" s="52"/>
      <c r="D27" s="53"/>
      <c r="E27" s="42"/>
      <c r="F27" s="42">
        <f>F29+F32+F35+F36+F30</f>
        <v>1185262</v>
      </c>
      <c r="G27" s="42">
        <f>G29+G32+G35+G36+G30</f>
        <v>1192453</v>
      </c>
    </row>
    <row r="28" spans="1:7" s="30" customFormat="1" ht="12.75" customHeight="1">
      <c r="A28" s="8" t="s">
        <v>105</v>
      </c>
      <c r="B28" s="9"/>
      <c r="C28" s="23" t="s">
        <v>142</v>
      </c>
      <c r="D28" s="24"/>
      <c r="E28" s="112"/>
      <c r="F28" s="136"/>
      <c r="G28" s="41"/>
    </row>
    <row r="29" spans="1:7" s="30" customFormat="1" ht="12.75" customHeight="1">
      <c r="A29" s="8" t="s">
        <v>107</v>
      </c>
      <c r="B29" s="9"/>
      <c r="C29" s="23" t="s">
        <v>143</v>
      </c>
      <c r="D29" s="24"/>
      <c r="E29" s="42"/>
      <c r="F29" s="42">
        <v>1090372</v>
      </c>
      <c r="G29" s="42">
        <v>1094224</v>
      </c>
    </row>
    <row r="30" spans="1:7" s="30" customFormat="1" ht="12.75" customHeight="1">
      <c r="A30" s="8" t="s">
        <v>109</v>
      </c>
      <c r="B30" s="9"/>
      <c r="C30" s="23" t="s">
        <v>144</v>
      </c>
      <c r="D30" s="24"/>
      <c r="E30" s="112"/>
      <c r="F30" s="42">
        <v>46128</v>
      </c>
      <c r="G30" s="42">
        <v>47025</v>
      </c>
    </row>
    <row r="31" spans="1:7" s="30" customFormat="1" ht="12.75" customHeight="1">
      <c r="A31" s="8" t="s">
        <v>111</v>
      </c>
      <c r="B31" s="9"/>
      <c r="C31" s="23" t="s">
        <v>145</v>
      </c>
      <c r="D31" s="24"/>
      <c r="E31" s="112"/>
      <c r="F31" s="42"/>
      <c r="G31" s="42"/>
    </row>
    <row r="32" spans="1:7" s="30" customFormat="1" ht="12.75" customHeight="1">
      <c r="A32" s="8" t="s">
        <v>113</v>
      </c>
      <c r="B32" s="9"/>
      <c r="C32" s="23" t="s">
        <v>146</v>
      </c>
      <c r="D32" s="24"/>
      <c r="E32" s="42"/>
      <c r="F32" s="42">
        <v>5509</v>
      </c>
      <c r="G32" s="42">
        <v>5805</v>
      </c>
    </row>
    <row r="33" spans="1:7" s="30" customFormat="1" ht="12.75" customHeight="1">
      <c r="A33" s="8" t="s">
        <v>115</v>
      </c>
      <c r="B33" s="9"/>
      <c r="C33" s="23" t="s">
        <v>147</v>
      </c>
      <c r="D33" s="24"/>
      <c r="E33" s="112"/>
      <c r="F33" s="141"/>
      <c r="G33" s="42"/>
    </row>
    <row r="34" spans="1:7" s="30" customFormat="1" ht="12.75" customHeight="1">
      <c r="A34" s="8" t="s">
        <v>117</v>
      </c>
      <c r="B34" s="9"/>
      <c r="C34" s="23" t="s">
        <v>148</v>
      </c>
      <c r="D34" s="24"/>
      <c r="E34" s="112"/>
      <c r="F34" s="141"/>
      <c r="G34" s="42"/>
    </row>
    <row r="35" spans="1:7" s="30" customFormat="1" ht="12.75" customHeight="1">
      <c r="A35" s="8" t="s">
        <v>119</v>
      </c>
      <c r="B35" s="9"/>
      <c r="C35" s="23" t="s">
        <v>149</v>
      </c>
      <c r="D35" s="24"/>
      <c r="E35" s="42"/>
      <c r="F35" s="42">
        <v>37138</v>
      </c>
      <c r="G35" s="42">
        <v>39252</v>
      </c>
    </row>
    <row r="36" spans="1:7" s="30" customFormat="1" ht="12.75" customHeight="1">
      <c r="A36" s="8" t="s">
        <v>150</v>
      </c>
      <c r="B36" s="18"/>
      <c r="C36" s="20" t="s">
        <v>175</v>
      </c>
      <c r="D36" s="10"/>
      <c r="E36" s="42"/>
      <c r="F36" s="42">
        <v>6115</v>
      </c>
      <c r="G36" s="42">
        <v>6147</v>
      </c>
    </row>
    <row r="37" spans="1:7" s="30" customFormat="1" ht="12.75" customHeight="1">
      <c r="A37" s="8" t="s">
        <v>122</v>
      </c>
      <c r="B37" s="9"/>
      <c r="C37" s="23" t="s">
        <v>151</v>
      </c>
      <c r="D37" s="24"/>
      <c r="E37" s="42"/>
      <c r="F37" s="42"/>
      <c r="G37" s="42"/>
    </row>
    <row r="38" spans="1:7" s="30" customFormat="1" ht="12.75" customHeight="1">
      <c r="A38" s="42" t="s">
        <v>62</v>
      </c>
      <c r="B38" s="54" t="s">
        <v>63</v>
      </c>
      <c r="C38" s="54"/>
      <c r="D38" s="11"/>
      <c r="E38" s="42"/>
      <c r="F38" s="42"/>
      <c r="G38" s="42"/>
    </row>
    <row r="39" spans="1:7" s="26" customFormat="1" ht="12.75" customHeight="1">
      <c r="A39" s="6" t="s">
        <v>64</v>
      </c>
      <c r="B39" s="7" t="s">
        <v>152</v>
      </c>
      <c r="C39" s="7"/>
      <c r="D39" s="17"/>
      <c r="E39" s="42"/>
      <c r="F39" s="6"/>
      <c r="G39" s="6"/>
    </row>
    <row r="40" spans="1:7" s="30" customFormat="1" ht="12.75" customHeight="1">
      <c r="A40" s="36" t="s">
        <v>65</v>
      </c>
      <c r="B40" s="37" t="s">
        <v>153</v>
      </c>
      <c r="C40" s="38"/>
      <c r="D40" s="39"/>
      <c r="E40" s="112"/>
      <c r="F40" s="42"/>
      <c r="G40" s="42"/>
    </row>
    <row r="41" spans="1:7" s="30" customFormat="1" ht="12.75" customHeight="1">
      <c r="A41" s="3" t="s">
        <v>66</v>
      </c>
      <c r="B41" s="4" t="s">
        <v>67</v>
      </c>
      <c r="C41" s="55"/>
      <c r="D41" s="5"/>
      <c r="E41" s="42">
        <v>10</v>
      </c>
      <c r="F41" s="36">
        <f>F49+F57+F48</f>
        <v>115768</v>
      </c>
      <c r="G41" s="36">
        <f>G49+G57</f>
        <v>87787</v>
      </c>
    </row>
    <row r="42" spans="1:7" s="30" customFormat="1" ht="12.75" customHeight="1">
      <c r="A42" s="6" t="s">
        <v>58</v>
      </c>
      <c r="B42" s="12" t="s">
        <v>68</v>
      </c>
      <c r="C42" s="15"/>
      <c r="D42" s="13"/>
      <c r="E42" s="11"/>
      <c r="F42" s="42"/>
      <c r="G42" s="42"/>
    </row>
    <row r="43" spans="1:7" s="30" customFormat="1" ht="12.75" customHeight="1">
      <c r="A43" s="14" t="s">
        <v>69</v>
      </c>
      <c r="B43" s="18"/>
      <c r="C43" s="20" t="s">
        <v>154</v>
      </c>
      <c r="D43" s="10"/>
      <c r="E43" s="11"/>
      <c r="F43" s="42"/>
      <c r="G43" s="42"/>
    </row>
    <row r="44" spans="1:7" s="30" customFormat="1" ht="12.75" customHeight="1">
      <c r="A44" s="14" t="s">
        <v>70</v>
      </c>
      <c r="B44" s="18"/>
      <c r="C44" s="20" t="s">
        <v>155</v>
      </c>
      <c r="D44" s="10"/>
      <c r="E44" s="11"/>
      <c r="F44" s="42"/>
      <c r="G44" s="42"/>
    </row>
    <row r="45" spans="1:7" s="30" customFormat="1" ht="12.75">
      <c r="A45" s="14" t="s">
        <v>102</v>
      </c>
      <c r="B45" s="18"/>
      <c r="C45" s="20" t="s">
        <v>156</v>
      </c>
      <c r="D45" s="10"/>
      <c r="E45" s="47"/>
      <c r="F45" s="42"/>
      <c r="G45" s="42"/>
    </row>
    <row r="46" spans="1:7" s="30" customFormat="1" ht="12.75">
      <c r="A46" s="14" t="s">
        <v>138</v>
      </c>
      <c r="B46" s="18"/>
      <c r="C46" s="20" t="s">
        <v>157</v>
      </c>
      <c r="D46" s="10"/>
      <c r="E46" s="47"/>
      <c r="F46" s="42"/>
      <c r="G46" s="42"/>
    </row>
    <row r="47" spans="1:7" s="30" customFormat="1" ht="12.75" customHeight="1">
      <c r="A47" s="14" t="s">
        <v>140</v>
      </c>
      <c r="B47" s="55"/>
      <c r="C47" s="171" t="s">
        <v>71</v>
      </c>
      <c r="D47" s="172"/>
      <c r="E47" s="47"/>
      <c r="F47" s="42"/>
      <c r="G47" s="42"/>
    </row>
    <row r="48" spans="1:7" s="30" customFormat="1" ht="12.75" customHeight="1">
      <c r="A48" s="6" t="s">
        <v>60</v>
      </c>
      <c r="B48" s="21" t="s">
        <v>72</v>
      </c>
      <c r="C48" s="56"/>
      <c r="D48" s="22"/>
      <c r="E48" s="11"/>
      <c r="F48" s="42"/>
      <c r="G48" s="42"/>
    </row>
    <row r="49" spans="1:7" s="30" customFormat="1" ht="12.75" customHeight="1">
      <c r="A49" s="6" t="s">
        <v>62</v>
      </c>
      <c r="B49" s="12" t="s">
        <v>73</v>
      </c>
      <c r="C49" s="15"/>
      <c r="D49" s="13"/>
      <c r="E49" s="11"/>
      <c r="F49" s="42">
        <f>F53+F54+F55</f>
        <v>94243</v>
      </c>
      <c r="G49" s="42">
        <v>57372</v>
      </c>
    </row>
    <row r="50" spans="1:7" s="30" customFormat="1" ht="12.75" customHeight="1">
      <c r="A50" s="14" t="s">
        <v>74</v>
      </c>
      <c r="B50" s="15"/>
      <c r="C50" s="57" t="s">
        <v>75</v>
      </c>
      <c r="D50" s="16"/>
      <c r="E50" s="11"/>
      <c r="F50" s="141"/>
      <c r="G50" s="42"/>
    </row>
    <row r="51" spans="1:7" s="30" customFormat="1" ht="12.75" customHeight="1">
      <c r="A51" s="58" t="s">
        <v>76</v>
      </c>
      <c r="B51" s="18"/>
      <c r="C51" s="20" t="s">
        <v>77</v>
      </c>
      <c r="D51" s="59"/>
      <c r="E51" s="60"/>
      <c r="F51" s="142"/>
      <c r="G51" s="86"/>
    </row>
    <row r="52" spans="1:7" s="30" customFormat="1" ht="12.75" customHeight="1">
      <c r="A52" s="14" t="s">
        <v>78</v>
      </c>
      <c r="B52" s="18"/>
      <c r="C52" s="20" t="s">
        <v>79</v>
      </c>
      <c r="D52" s="10"/>
      <c r="E52" s="61"/>
      <c r="F52" s="141"/>
      <c r="G52" s="42"/>
    </row>
    <row r="53" spans="1:7" s="30" customFormat="1" ht="12.75" customHeight="1">
      <c r="A53" s="14" t="s">
        <v>80</v>
      </c>
      <c r="B53" s="18"/>
      <c r="C53" s="171" t="s">
        <v>81</v>
      </c>
      <c r="D53" s="172"/>
      <c r="E53" s="61"/>
      <c r="F53" s="42">
        <v>2600</v>
      </c>
      <c r="G53" s="42">
        <v>1624</v>
      </c>
    </row>
    <row r="54" spans="1:7" s="30" customFormat="1" ht="12.75" customHeight="1">
      <c r="A54" s="14" t="s">
        <v>82</v>
      </c>
      <c r="B54" s="18"/>
      <c r="C54" s="20" t="s">
        <v>83</v>
      </c>
      <c r="D54" s="10"/>
      <c r="E54" s="61"/>
      <c r="F54" s="42">
        <v>91643</v>
      </c>
      <c r="G54" s="42">
        <v>55748</v>
      </c>
    </row>
    <row r="55" spans="1:7" s="30" customFormat="1" ht="12.75" customHeight="1">
      <c r="A55" s="14" t="s">
        <v>84</v>
      </c>
      <c r="B55" s="18"/>
      <c r="C55" s="20" t="s">
        <v>85</v>
      </c>
      <c r="D55" s="10"/>
      <c r="E55" s="11"/>
      <c r="F55" s="141"/>
      <c r="G55" s="42"/>
    </row>
    <row r="56" spans="1:7" s="30" customFormat="1" ht="12.75" customHeight="1">
      <c r="A56" s="6" t="s">
        <v>64</v>
      </c>
      <c r="B56" s="7" t="s">
        <v>86</v>
      </c>
      <c r="C56" s="7"/>
      <c r="D56" s="17"/>
      <c r="E56" s="61"/>
      <c r="F56" s="141"/>
      <c r="G56" s="42"/>
    </row>
    <row r="57" spans="1:7" s="30" customFormat="1" ht="12.75" customHeight="1">
      <c r="A57" s="6" t="s">
        <v>87</v>
      </c>
      <c r="B57" s="7" t="s">
        <v>88</v>
      </c>
      <c r="C57" s="7"/>
      <c r="D57" s="17"/>
      <c r="E57" s="11"/>
      <c r="F57" s="42">
        <v>21525</v>
      </c>
      <c r="G57" s="42">
        <v>30415</v>
      </c>
    </row>
    <row r="58" spans="1:7" s="30" customFormat="1" ht="12.75" customHeight="1">
      <c r="A58" s="42"/>
      <c r="B58" s="51" t="s">
        <v>89</v>
      </c>
      <c r="C58" s="52"/>
      <c r="D58" s="53"/>
      <c r="E58" s="42">
        <v>11</v>
      </c>
      <c r="F58" s="42">
        <f>F20+F41+F40</f>
        <v>1301030</v>
      </c>
      <c r="G58" s="42">
        <f>G20+G41+G40</f>
        <v>1280240</v>
      </c>
    </row>
    <row r="59" spans="1:7" s="30" customFormat="1" ht="12.75" customHeight="1">
      <c r="A59" s="36" t="s">
        <v>90</v>
      </c>
      <c r="B59" s="37" t="s">
        <v>91</v>
      </c>
      <c r="C59" s="37"/>
      <c r="D59" s="62"/>
      <c r="E59" s="42">
        <v>12</v>
      </c>
      <c r="F59" s="36">
        <f>F60+F61+F62+F63</f>
        <v>1206096</v>
      </c>
      <c r="G59" s="36">
        <f>G60+G61+G62+G63</f>
        <v>1222572</v>
      </c>
    </row>
    <row r="60" spans="1:7" s="30" customFormat="1" ht="12.75" customHeight="1">
      <c r="A60" s="42" t="s">
        <v>58</v>
      </c>
      <c r="B60" s="54" t="s">
        <v>92</v>
      </c>
      <c r="C60" s="54"/>
      <c r="D60" s="11"/>
      <c r="E60" s="42"/>
      <c r="F60" s="42">
        <v>395375</v>
      </c>
      <c r="G60" s="50">
        <v>398288</v>
      </c>
    </row>
    <row r="61" spans="1:7" s="30" customFormat="1" ht="12.75" customHeight="1">
      <c r="A61" s="50" t="s">
        <v>60</v>
      </c>
      <c r="B61" s="51" t="s">
        <v>93</v>
      </c>
      <c r="C61" s="52"/>
      <c r="D61" s="53"/>
      <c r="E61" s="42"/>
      <c r="F61" s="50">
        <v>652008</v>
      </c>
      <c r="G61" s="42">
        <v>655226</v>
      </c>
    </row>
    <row r="62" spans="1:7" s="30" customFormat="1" ht="12.75" customHeight="1">
      <c r="A62" s="42" t="s">
        <v>62</v>
      </c>
      <c r="B62" s="173" t="s">
        <v>94</v>
      </c>
      <c r="C62" s="174"/>
      <c r="D62" s="175"/>
      <c r="E62" s="42"/>
      <c r="F62" s="42">
        <v>147928</v>
      </c>
      <c r="G62" s="42">
        <v>157902</v>
      </c>
    </row>
    <row r="63" spans="1:7" s="30" customFormat="1" ht="12.75" customHeight="1">
      <c r="A63" s="42" t="s">
        <v>95</v>
      </c>
      <c r="B63" s="54" t="s">
        <v>96</v>
      </c>
      <c r="C63" s="9"/>
      <c r="D63" s="40"/>
      <c r="E63" s="42"/>
      <c r="F63" s="42">
        <v>10785</v>
      </c>
      <c r="G63" s="42">
        <v>11156</v>
      </c>
    </row>
    <row r="64" spans="1:7" s="30" customFormat="1" ht="12.75" customHeight="1">
      <c r="A64" s="36" t="s">
        <v>97</v>
      </c>
      <c r="B64" s="37" t="s">
        <v>98</v>
      </c>
      <c r="C64" s="38"/>
      <c r="D64" s="39"/>
      <c r="E64" s="42">
        <v>13</v>
      </c>
      <c r="F64" s="42">
        <f>F69</f>
        <v>91643</v>
      </c>
      <c r="G64" s="42">
        <f>G69</f>
        <v>55748</v>
      </c>
    </row>
    <row r="65" spans="1:7" s="30" customFormat="1" ht="12.75" customHeight="1">
      <c r="A65" s="42" t="s">
        <v>58</v>
      </c>
      <c r="B65" s="43" t="s">
        <v>99</v>
      </c>
      <c r="C65" s="63"/>
      <c r="D65" s="64"/>
      <c r="E65" s="11"/>
      <c r="G65" s="135"/>
    </row>
    <row r="66" spans="1:7" s="30" customFormat="1" ht="12.75">
      <c r="A66" s="8" t="s">
        <v>69</v>
      </c>
      <c r="B66" s="65"/>
      <c r="C66" s="23" t="s">
        <v>100</v>
      </c>
      <c r="D66" s="66"/>
      <c r="E66" s="61"/>
      <c r="F66" s="42"/>
      <c r="G66" s="42"/>
    </row>
    <row r="67" spans="1:7" s="30" customFormat="1" ht="12.75" customHeight="1">
      <c r="A67" s="8" t="s">
        <v>70</v>
      </c>
      <c r="B67" s="9"/>
      <c r="C67" s="23" t="s">
        <v>101</v>
      </c>
      <c r="D67" s="24"/>
      <c r="E67" s="11"/>
      <c r="F67" s="42"/>
      <c r="G67" s="42"/>
    </row>
    <row r="68" spans="1:7" s="30" customFormat="1" ht="12.75" customHeight="1">
      <c r="A68" s="8" t="s">
        <v>158</v>
      </c>
      <c r="B68" s="9"/>
      <c r="C68" s="23" t="s">
        <v>103</v>
      </c>
      <c r="D68" s="24"/>
      <c r="E68" s="67"/>
      <c r="F68" s="42"/>
      <c r="G68" s="42"/>
    </row>
    <row r="69" spans="1:7" s="2" customFormat="1" ht="12.75" customHeight="1">
      <c r="A69" s="6" t="s">
        <v>60</v>
      </c>
      <c r="B69" s="7" t="s">
        <v>104</v>
      </c>
      <c r="C69" s="18"/>
      <c r="D69" s="17"/>
      <c r="E69" s="17"/>
      <c r="F69" s="6">
        <f>F75+F80+F82+F83</f>
        <v>91643</v>
      </c>
      <c r="G69" s="6">
        <f>G75+G80+G82+G83</f>
        <v>55748</v>
      </c>
    </row>
    <row r="70" spans="1:7" s="30" customFormat="1" ht="12.75" customHeight="1">
      <c r="A70" s="8" t="s">
        <v>105</v>
      </c>
      <c r="B70" s="9"/>
      <c r="C70" s="23" t="s">
        <v>106</v>
      </c>
      <c r="D70" s="46"/>
      <c r="E70" s="11"/>
      <c r="F70" s="42"/>
      <c r="G70" s="42"/>
    </row>
    <row r="71" spans="1:7" s="30" customFormat="1" ht="12.75" customHeight="1">
      <c r="A71" s="8" t="s">
        <v>107</v>
      </c>
      <c r="B71" s="65"/>
      <c r="C71" s="23" t="s">
        <v>108</v>
      </c>
      <c r="D71" s="66"/>
      <c r="E71" s="61"/>
      <c r="F71" s="42"/>
      <c r="G71" s="42"/>
    </row>
    <row r="72" spans="1:7" s="30" customFormat="1" ht="12.75">
      <c r="A72" s="8" t="s">
        <v>109</v>
      </c>
      <c r="B72" s="65"/>
      <c r="C72" s="23" t="s">
        <v>110</v>
      </c>
      <c r="D72" s="66"/>
      <c r="E72" s="61"/>
      <c r="F72" s="42"/>
      <c r="G72" s="42"/>
    </row>
    <row r="73" spans="1:7" s="30" customFormat="1" ht="12.75">
      <c r="A73" s="69" t="s">
        <v>111</v>
      </c>
      <c r="B73" s="15"/>
      <c r="C73" s="70" t="s">
        <v>112</v>
      </c>
      <c r="D73" s="16"/>
      <c r="E73" s="61"/>
      <c r="F73" s="42"/>
      <c r="G73" s="42"/>
    </row>
    <row r="74" spans="1:7" s="30" customFormat="1" ht="12.75">
      <c r="A74" s="42" t="s">
        <v>113</v>
      </c>
      <c r="B74" s="49"/>
      <c r="C74" s="49" t="s">
        <v>114</v>
      </c>
      <c r="D74" s="46"/>
      <c r="E74" s="71"/>
      <c r="F74" s="42"/>
      <c r="G74" s="42"/>
    </row>
    <row r="75" spans="1:7" s="30" customFormat="1" ht="12.75" customHeight="1">
      <c r="A75" s="72" t="s">
        <v>115</v>
      </c>
      <c r="B75" s="68"/>
      <c r="C75" s="73" t="s">
        <v>116</v>
      </c>
      <c r="D75" s="25"/>
      <c r="E75" s="11"/>
      <c r="F75" s="42">
        <f>F77</f>
        <v>0</v>
      </c>
      <c r="G75" s="42">
        <f>G77</f>
        <v>0</v>
      </c>
    </row>
    <row r="76" spans="1:7" s="30" customFormat="1" ht="12.75" customHeight="1">
      <c r="A76" s="14" t="s">
        <v>159</v>
      </c>
      <c r="B76" s="18"/>
      <c r="C76" s="59"/>
      <c r="D76" s="10" t="s">
        <v>160</v>
      </c>
      <c r="E76" s="61"/>
      <c r="F76" s="42"/>
      <c r="G76" s="42"/>
    </row>
    <row r="77" spans="1:7" s="30" customFormat="1" ht="12.75" customHeight="1">
      <c r="A77" s="14" t="s">
        <v>161</v>
      </c>
      <c r="B77" s="18"/>
      <c r="C77" s="59"/>
      <c r="D77" s="10" t="s">
        <v>162</v>
      </c>
      <c r="E77" s="11"/>
      <c r="F77" s="42"/>
      <c r="G77" s="42"/>
    </row>
    <row r="78" spans="1:7" s="30" customFormat="1" ht="12.75" customHeight="1">
      <c r="A78" s="14" t="s">
        <v>117</v>
      </c>
      <c r="B78" s="56"/>
      <c r="C78" s="74" t="s">
        <v>118</v>
      </c>
      <c r="D78" s="75"/>
      <c r="E78" s="47"/>
      <c r="F78" s="42"/>
      <c r="G78" s="42"/>
    </row>
    <row r="79" spans="1:7" s="30" customFormat="1" ht="12.75" customHeight="1">
      <c r="A79" s="14" t="s">
        <v>119</v>
      </c>
      <c r="B79" s="76"/>
      <c r="C79" s="20" t="s">
        <v>120</v>
      </c>
      <c r="D79" s="77"/>
      <c r="E79" s="61"/>
      <c r="F79" s="42"/>
      <c r="G79" s="42"/>
    </row>
    <row r="80" spans="1:7" s="30" customFormat="1" ht="12.75" customHeight="1">
      <c r="A80" s="14" t="s">
        <v>150</v>
      </c>
      <c r="B80" s="9"/>
      <c r="C80" s="23" t="s">
        <v>121</v>
      </c>
      <c r="D80" s="24"/>
      <c r="E80" s="61"/>
      <c r="F80" s="42">
        <v>8342</v>
      </c>
      <c r="G80" s="42">
        <v>1805</v>
      </c>
    </row>
    <row r="81" spans="1:7" s="30" customFormat="1" ht="12.75" customHeight="1">
      <c r="A81" s="14" t="s">
        <v>122</v>
      </c>
      <c r="B81" s="9"/>
      <c r="C81" s="23" t="s">
        <v>163</v>
      </c>
      <c r="D81" s="24"/>
      <c r="E81" s="61"/>
      <c r="F81" s="141"/>
      <c r="G81" s="42"/>
    </row>
    <row r="82" spans="1:7" s="30" customFormat="1" ht="12.75" customHeight="1">
      <c r="A82" s="8" t="s">
        <v>124</v>
      </c>
      <c r="B82" s="18"/>
      <c r="C82" s="20" t="s">
        <v>123</v>
      </c>
      <c r="D82" s="10"/>
      <c r="E82" s="11"/>
      <c r="F82" s="42">
        <v>83283</v>
      </c>
      <c r="G82" s="42">
        <v>53943</v>
      </c>
    </row>
    <row r="83" spans="1:7" s="30" customFormat="1" ht="12.75" customHeight="1">
      <c r="A83" s="8" t="s">
        <v>164</v>
      </c>
      <c r="B83" s="9"/>
      <c r="C83" s="23" t="s">
        <v>125</v>
      </c>
      <c r="D83" s="24"/>
      <c r="E83" s="61"/>
      <c r="F83" s="42">
        <v>18</v>
      </c>
      <c r="G83" s="42">
        <v>0</v>
      </c>
    </row>
    <row r="84" spans="1:7" s="30" customFormat="1" ht="12.75" customHeight="1">
      <c r="A84" s="36" t="s">
        <v>126</v>
      </c>
      <c r="B84" s="78" t="s">
        <v>127</v>
      </c>
      <c r="C84" s="79"/>
      <c r="D84" s="61"/>
      <c r="E84" s="138">
        <v>14</v>
      </c>
      <c r="F84" s="42">
        <f>F90</f>
        <v>3291</v>
      </c>
      <c r="G84" s="42">
        <f>G90</f>
        <v>1920</v>
      </c>
    </row>
    <row r="85" spans="1:7" s="30" customFormat="1" ht="12.75" customHeight="1">
      <c r="A85" s="42" t="s">
        <v>58</v>
      </c>
      <c r="B85" s="54" t="s">
        <v>165</v>
      </c>
      <c r="C85" s="9"/>
      <c r="D85" s="40"/>
      <c r="E85" s="113"/>
      <c r="F85" s="42"/>
      <c r="G85" s="42"/>
    </row>
    <row r="86" spans="1:7" s="30" customFormat="1" ht="12.75" customHeight="1">
      <c r="A86" s="42" t="s">
        <v>60</v>
      </c>
      <c r="B86" s="43" t="s">
        <v>128</v>
      </c>
      <c r="C86" s="63"/>
      <c r="D86" s="64"/>
      <c r="E86" s="42"/>
      <c r="F86" s="42"/>
      <c r="G86" s="42"/>
    </row>
    <row r="87" spans="1:7" s="30" customFormat="1" ht="12.75" customHeight="1">
      <c r="A87" s="8" t="s">
        <v>105</v>
      </c>
      <c r="B87" s="9"/>
      <c r="C87" s="23" t="s">
        <v>166</v>
      </c>
      <c r="D87" s="24"/>
      <c r="E87" s="42"/>
      <c r="F87" s="42"/>
      <c r="G87" s="42"/>
    </row>
    <row r="88" spans="1:7" s="30" customFormat="1" ht="12.75" customHeight="1">
      <c r="A88" s="8" t="s">
        <v>107</v>
      </c>
      <c r="B88" s="9"/>
      <c r="C88" s="23" t="s">
        <v>167</v>
      </c>
      <c r="D88" s="24"/>
      <c r="E88" s="42"/>
      <c r="F88" s="42"/>
      <c r="G88" s="42"/>
    </row>
    <row r="89" spans="1:7" s="30" customFormat="1" ht="12.75" customHeight="1">
      <c r="A89" s="6" t="s">
        <v>62</v>
      </c>
      <c r="B89" s="59" t="s">
        <v>129</v>
      </c>
      <c r="C89" s="59"/>
      <c r="D89" s="19"/>
      <c r="E89" s="42"/>
      <c r="F89" s="42"/>
      <c r="G89" s="42"/>
    </row>
    <row r="90" spans="1:7" s="30" customFormat="1" ht="12.75" customHeight="1">
      <c r="A90" s="50" t="s">
        <v>64</v>
      </c>
      <c r="B90" s="51" t="s">
        <v>130</v>
      </c>
      <c r="C90" s="52"/>
      <c r="D90" s="53"/>
      <c r="E90" s="42"/>
      <c r="F90" s="42">
        <f>F91+F92</f>
        <v>3291</v>
      </c>
      <c r="G90" s="42">
        <f>G91+G92</f>
        <v>1920</v>
      </c>
    </row>
    <row r="91" spans="1:7" s="30" customFormat="1" ht="12.75" customHeight="1">
      <c r="A91" s="8" t="s">
        <v>168</v>
      </c>
      <c r="B91" s="38"/>
      <c r="C91" s="23" t="s">
        <v>131</v>
      </c>
      <c r="D91" s="81"/>
      <c r="E91" s="42">
        <v>18</v>
      </c>
      <c r="F91" s="42">
        <v>1371</v>
      </c>
      <c r="G91" s="42">
        <v>811</v>
      </c>
    </row>
    <row r="92" spans="1:7" s="30" customFormat="1" ht="12.75" customHeight="1">
      <c r="A92" s="8" t="s">
        <v>169</v>
      </c>
      <c r="B92" s="38"/>
      <c r="C92" s="23" t="s">
        <v>132</v>
      </c>
      <c r="D92" s="81"/>
      <c r="E92" s="42"/>
      <c r="F92" s="42">
        <v>1920</v>
      </c>
      <c r="G92" s="42">
        <v>1109</v>
      </c>
    </row>
    <row r="93" spans="1:7" s="30" customFormat="1" ht="12.75" customHeight="1">
      <c r="A93" s="36" t="s">
        <v>170</v>
      </c>
      <c r="B93" s="78" t="s">
        <v>171</v>
      </c>
      <c r="C93" s="80"/>
      <c r="D93" s="80"/>
      <c r="E93" s="112"/>
      <c r="F93" s="42"/>
      <c r="G93" s="42"/>
    </row>
    <row r="94" spans="1:7" s="30" customFormat="1" ht="25.5" customHeight="1">
      <c r="A94" s="36"/>
      <c r="B94" s="176" t="s">
        <v>172</v>
      </c>
      <c r="C94" s="177"/>
      <c r="D94" s="172"/>
      <c r="E94" s="42">
        <v>15</v>
      </c>
      <c r="F94" s="42">
        <f>F84+F64+F60+F61+F62+F63</f>
        <v>1301030</v>
      </c>
      <c r="G94" s="42">
        <f>G84+G64+G60+G61+G62+G63</f>
        <v>1280240</v>
      </c>
    </row>
    <row r="95" spans="1:7" s="30" customFormat="1" ht="12.75">
      <c r="A95" s="82"/>
      <c r="B95" s="83"/>
      <c r="C95" s="83"/>
      <c r="D95" s="83"/>
      <c r="E95" s="83"/>
      <c r="F95" s="28">
        <f>F58-F94</f>
        <v>0</v>
      </c>
      <c r="G95" s="28"/>
    </row>
    <row r="96" spans="1:7" s="30" customFormat="1" ht="12.75" customHeight="1">
      <c r="A96" s="160" t="s">
        <v>250</v>
      </c>
      <c r="B96" s="160"/>
      <c r="C96" s="160"/>
      <c r="D96" s="160"/>
      <c r="E96" s="160"/>
      <c r="F96" s="170" t="s">
        <v>248</v>
      </c>
      <c r="G96" s="170"/>
    </row>
    <row r="97" spans="1:7" s="30" customFormat="1" ht="12.75">
      <c r="A97" s="165" t="s">
        <v>41</v>
      </c>
      <c r="B97" s="165"/>
      <c r="C97" s="165"/>
      <c r="D97" s="165"/>
      <c r="E97" s="165"/>
      <c r="F97" s="149" t="s">
        <v>133</v>
      </c>
      <c r="G97" s="149"/>
    </row>
    <row r="98" spans="1:7" s="30" customFormat="1" ht="12.75">
      <c r="A98" s="168" t="s">
        <v>40</v>
      </c>
      <c r="B98" s="169"/>
      <c r="C98" s="169"/>
      <c r="D98" s="169"/>
      <c r="E98" s="84"/>
      <c r="F98" s="33"/>
      <c r="G98" s="33"/>
    </row>
    <row r="99" spans="1:7" s="30" customFormat="1" ht="12.75">
      <c r="A99" s="87"/>
      <c r="B99" s="85"/>
      <c r="C99" s="85"/>
      <c r="D99" s="85"/>
      <c r="E99" s="84"/>
      <c r="F99" s="33"/>
      <c r="G99" s="33"/>
    </row>
    <row r="100" spans="1:7" s="30" customFormat="1" ht="12.75" customHeight="1">
      <c r="A100" s="155" t="s">
        <v>249</v>
      </c>
      <c r="B100" s="155"/>
      <c r="C100" s="155"/>
      <c r="D100" s="155"/>
      <c r="E100" s="155"/>
      <c r="F100" s="156" t="s">
        <v>251</v>
      </c>
      <c r="G100" s="156"/>
    </row>
    <row r="101" spans="1:7" s="30" customFormat="1" ht="12.75" customHeight="1">
      <c r="A101" s="143" t="s">
        <v>42</v>
      </c>
      <c r="B101" s="143"/>
      <c r="C101" s="143"/>
      <c r="D101" s="143"/>
      <c r="E101" s="143"/>
      <c r="F101" s="144" t="s">
        <v>133</v>
      </c>
      <c r="G101" s="144"/>
    </row>
    <row r="102" s="30" customFormat="1" ht="12.75">
      <c r="E102" s="28"/>
    </row>
    <row r="103" s="30" customFormat="1" ht="12.75">
      <c r="E103" s="28"/>
    </row>
    <row r="104" s="30" customFormat="1" ht="12.75">
      <c r="E104" s="28"/>
    </row>
    <row r="105" s="30" customFormat="1" ht="12.75">
      <c r="E105" s="28"/>
    </row>
    <row r="106" s="30" customFormat="1" ht="12.75">
      <c r="E106" s="28"/>
    </row>
    <row r="107" s="30" customFormat="1" ht="12.75">
      <c r="E107" s="28"/>
    </row>
    <row r="108" s="30" customFormat="1" ht="12.75">
      <c r="E108" s="28"/>
    </row>
    <row r="109" s="30" customFormat="1" ht="12.75">
      <c r="E109" s="28"/>
    </row>
    <row r="110" s="30" customFormat="1" ht="12.75">
      <c r="E110" s="28"/>
    </row>
    <row r="111" s="30" customFormat="1" ht="12.75">
      <c r="E111" s="28"/>
    </row>
    <row r="112" s="30" customFormat="1" ht="12.75">
      <c r="E112" s="28"/>
    </row>
    <row r="113" s="30" customFormat="1" ht="12.75">
      <c r="E113" s="28"/>
    </row>
    <row r="114" s="30" customFormat="1" ht="12.75">
      <c r="E114" s="28"/>
    </row>
    <row r="115" s="30" customFormat="1" ht="12.75">
      <c r="E115" s="28"/>
    </row>
    <row r="116" s="30" customFormat="1" ht="12.75">
      <c r="E116" s="28"/>
    </row>
    <row r="117" s="30" customFormat="1" ht="12.75">
      <c r="E117" s="28"/>
    </row>
    <row r="118" s="30" customFormat="1" ht="12.75">
      <c r="E118" s="28"/>
    </row>
    <row r="119" s="30" customFormat="1" ht="12.75">
      <c r="E119" s="28"/>
    </row>
    <row r="120" s="30" customFormat="1" ht="12.75">
      <c r="E120" s="28"/>
    </row>
    <row r="121" s="30" customFormat="1" ht="12.75">
      <c r="E121" s="28"/>
    </row>
    <row r="122" s="30" customFormat="1" ht="12.75">
      <c r="E122" s="28"/>
    </row>
  </sheetData>
  <sheetProtection/>
  <mergeCells count="27">
    <mergeCell ref="A97:E97"/>
    <mergeCell ref="A17:G17"/>
    <mergeCell ref="D18:G18"/>
    <mergeCell ref="A98:D98"/>
    <mergeCell ref="F96:G96"/>
    <mergeCell ref="F97:G97"/>
    <mergeCell ref="C47:D47"/>
    <mergeCell ref="C53:D53"/>
    <mergeCell ref="B62:D62"/>
    <mergeCell ref="B94:D94"/>
    <mergeCell ref="A96:E96"/>
    <mergeCell ref="A9:G9"/>
    <mergeCell ref="A12:E12"/>
    <mergeCell ref="A10:G11"/>
    <mergeCell ref="A13:G13"/>
    <mergeCell ref="A14:G14"/>
    <mergeCell ref="A16:G16"/>
    <mergeCell ref="A101:E101"/>
    <mergeCell ref="F101:G101"/>
    <mergeCell ref="E2:G2"/>
    <mergeCell ref="E3:G3"/>
    <mergeCell ref="A7:G7"/>
    <mergeCell ref="A8:G8"/>
    <mergeCell ref="A5:G6"/>
    <mergeCell ref="A100:E100"/>
    <mergeCell ref="F100:G100"/>
    <mergeCell ref="B19:D19"/>
  </mergeCells>
  <printOptions horizontalCentered="1"/>
  <pageMargins left="0.5511811023622047" right="0.5511811023622047" top="0.6692913385826772" bottom="0.2362204724409449" header="0.31496062992125984" footer="0.118110236220472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showGridLines="0" view="pageBreakPreview" zoomScaleSheetLayoutView="100" zoomScalePageLayoutView="0" workbookViewId="0" topLeftCell="A4">
      <selection activeCell="A17" sqref="A17:I17"/>
    </sheetView>
  </sheetViews>
  <sheetFormatPr defaultColWidth="9.140625" defaultRowHeight="12.75"/>
  <cols>
    <col min="1" max="1" width="8.00390625" style="88" customWidth="1"/>
    <col min="2" max="2" width="1.57421875" style="88" hidden="1" customWidth="1"/>
    <col min="3" max="3" width="30.140625" style="88" customWidth="1"/>
    <col min="4" max="4" width="18.28125" style="88" customWidth="1"/>
    <col min="5" max="5" width="0" style="88" hidden="1" customWidth="1"/>
    <col min="6" max="6" width="11.7109375" style="88" customWidth="1"/>
    <col min="7" max="7" width="13.8515625" style="88" customWidth="1"/>
    <col min="8" max="9" width="13.140625" style="88" customWidth="1"/>
    <col min="10" max="16384" width="9.140625" style="88" customWidth="1"/>
  </cols>
  <sheetData>
    <row r="1" spans="7:8" ht="12.75">
      <c r="G1" s="89"/>
      <c r="H1" s="89"/>
    </row>
    <row r="2" spans="4:9" ht="15.75">
      <c r="D2" s="107"/>
      <c r="G2" s="90" t="s">
        <v>177</v>
      </c>
      <c r="H2" s="91"/>
      <c r="I2" s="91"/>
    </row>
    <row r="3" spans="7:9" ht="15.75">
      <c r="G3" s="90" t="s">
        <v>46</v>
      </c>
      <c r="H3" s="91"/>
      <c r="I3" s="91"/>
    </row>
    <row r="5" spans="1:9" ht="15.75">
      <c r="A5" s="202" t="s">
        <v>257</v>
      </c>
      <c r="B5" s="201"/>
      <c r="C5" s="201"/>
      <c r="D5" s="201"/>
      <c r="E5" s="201"/>
      <c r="F5" s="201"/>
      <c r="G5" s="201"/>
      <c r="H5" s="201"/>
      <c r="I5" s="201"/>
    </row>
    <row r="6" spans="1:9" ht="15.75">
      <c r="A6" s="203" t="s">
        <v>178</v>
      </c>
      <c r="B6" s="201"/>
      <c r="C6" s="201"/>
      <c r="D6" s="201"/>
      <c r="E6" s="201"/>
      <c r="F6" s="201"/>
      <c r="G6" s="201"/>
      <c r="H6" s="201"/>
      <c r="I6" s="201"/>
    </row>
    <row r="7" spans="1:9" ht="15.75">
      <c r="A7" s="204" t="s">
        <v>246</v>
      </c>
      <c r="B7" s="201"/>
      <c r="C7" s="201"/>
      <c r="D7" s="201"/>
      <c r="E7" s="201"/>
      <c r="F7" s="201"/>
      <c r="G7" s="201"/>
      <c r="H7" s="201"/>
      <c r="I7" s="201"/>
    </row>
    <row r="8" spans="1:9" ht="15">
      <c r="A8" s="194" t="s">
        <v>51</v>
      </c>
      <c r="B8" s="195"/>
      <c r="C8" s="195"/>
      <c r="D8" s="195"/>
      <c r="E8" s="195"/>
      <c r="F8" s="195"/>
      <c r="G8" s="195"/>
      <c r="H8" s="195"/>
      <c r="I8" s="195"/>
    </row>
    <row r="9" spans="1:9" ht="15">
      <c r="A9" s="194" t="s">
        <v>252</v>
      </c>
      <c r="B9" s="195"/>
      <c r="C9" s="195"/>
      <c r="D9" s="195"/>
      <c r="E9" s="195"/>
      <c r="F9" s="195"/>
      <c r="G9" s="195"/>
      <c r="H9" s="195"/>
      <c r="I9" s="195"/>
    </row>
    <row r="10" spans="1:9" ht="15">
      <c r="A10" s="194" t="s">
        <v>29</v>
      </c>
      <c r="B10" s="195"/>
      <c r="C10" s="195"/>
      <c r="D10" s="195"/>
      <c r="E10" s="195"/>
      <c r="F10" s="195"/>
      <c r="G10" s="195"/>
      <c r="H10" s="195"/>
      <c r="I10" s="195"/>
    </row>
    <row r="11" spans="1:9" ht="15">
      <c r="A11" s="194" t="s">
        <v>30</v>
      </c>
      <c r="B11" s="201"/>
      <c r="C11" s="201"/>
      <c r="D11" s="201"/>
      <c r="E11" s="201"/>
      <c r="F11" s="201"/>
      <c r="G11" s="201"/>
      <c r="H11" s="201"/>
      <c r="I11" s="201"/>
    </row>
    <row r="12" spans="1:9" ht="15">
      <c r="A12" s="200"/>
      <c r="B12" s="195"/>
      <c r="C12" s="195"/>
      <c r="D12" s="195"/>
      <c r="E12" s="195"/>
      <c r="F12" s="195"/>
      <c r="G12" s="195"/>
      <c r="H12" s="195"/>
      <c r="I12" s="195"/>
    </row>
    <row r="13" spans="1:9" ht="15">
      <c r="A13" s="196" t="s">
        <v>179</v>
      </c>
      <c r="B13" s="197"/>
      <c r="C13" s="197"/>
      <c r="D13" s="197"/>
      <c r="E13" s="197"/>
      <c r="F13" s="197"/>
      <c r="G13" s="197"/>
      <c r="H13" s="197"/>
      <c r="I13" s="197"/>
    </row>
    <row r="14" spans="1:9" ht="15">
      <c r="A14" s="194"/>
      <c r="B14" s="195"/>
      <c r="C14" s="195"/>
      <c r="D14" s="195"/>
      <c r="E14" s="195"/>
      <c r="F14" s="195"/>
      <c r="G14" s="195"/>
      <c r="H14" s="195"/>
      <c r="I14" s="195"/>
    </row>
    <row r="15" spans="1:9" ht="15">
      <c r="A15" s="196" t="s">
        <v>269</v>
      </c>
      <c r="B15" s="197"/>
      <c r="C15" s="197"/>
      <c r="D15" s="197"/>
      <c r="E15" s="197"/>
      <c r="F15" s="197"/>
      <c r="G15" s="197"/>
      <c r="H15" s="197"/>
      <c r="I15" s="197"/>
    </row>
    <row r="16" spans="1:9" ht="9.75" customHeight="1">
      <c r="A16" s="92"/>
      <c r="B16" s="93"/>
      <c r="C16" s="93"/>
      <c r="D16" s="93"/>
      <c r="E16" s="93"/>
      <c r="F16" s="93"/>
      <c r="G16" s="93"/>
      <c r="H16" s="93"/>
      <c r="I16" s="93"/>
    </row>
    <row r="17" spans="1:9" ht="15">
      <c r="A17" s="194" t="s">
        <v>273</v>
      </c>
      <c r="B17" s="220"/>
      <c r="C17" s="220"/>
      <c r="D17" s="220"/>
      <c r="E17" s="220"/>
      <c r="F17" s="220"/>
      <c r="G17" s="220"/>
      <c r="H17" s="220"/>
      <c r="I17" s="220"/>
    </row>
    <row r="18" spans="1:9" ht="15">
      <c r="A18" s="194" t="s">
        <v>53</v>
      </c>
      <c r="B18" s="195"/>
      <c r="C18" s="195"/>
      <c r="D18" s="195"/>
      <c r="E18" s="195"/>
      <c r="F18" s="195"/>
      <c r="G18" s="195"/>
      <c r="H18" s="195"/>
      <c r="I18" s="195"/>
    </row>
    <row r="19" spans="1:9" s="93" customFormat="1" ht="15">
      <c r="A19" s="198" t="s">
        <v>266</v>
      </c>
      <c r="B19" s="195"/>
      <c r="C19" s="195"/>
      <c r="D19" s="195"/>
      <c r="E19" s="195"/>
      <c r="F19" s="195"/>
      <c r="G19" s="195"/>
      <c r="H19" s="195"/>
      <c r="I19" s="195"/>
    </row>
    <row r="20" spans="1:9" s="108" customFormat="1" ht="57.75" customHeight="1">
      <c r="A20" s="189" t="s">
        <v>43</v>
      </c>
      <c r="B20" s="189"/>
      <c r="C20" s="189" t="s">
        <v>54</v>
      </c>
      <c r="D20" s="190"/>
      <c r="E20" s="190"/>
      <c r="F20" s="190"/>
      <c r="G20" s="94" t="s">
        <v>180</v>
      </c>
      <c r="H20" s="94" t="s">
        <v>267</v>
      </c>
      <c r="I20" s="94" t="s">
        <v>268</v>
      </c>
    </row>
    <row r="21" spans="1:9" ht="15.75">
      <c r="A21" s="96" t="s">
        <v>56</v>
      </c>
      <c r="B21" s="99" t="s">
        <v>181</v>
      </c>
      <c r="C21" s="191" t="s">
        <v>181</v>
      </c>
      <c r="D21" s="192"/>
      <c r="E21" s="192"/>
      <c r="F21" s="192"/>
      <c r="G21" s="131">
        <v>16</v>
      </c>
      <c r="H21" s="94">
        <f>H22+H28</f>
        <v>247432</v>
      </c>
      <c r="I21" s="94">
        <f>I22+I28</f>
        <v>207904</v>
      </c>
    </row>
    <row r="22" spans="1:9" ht="15.75">
      <c r="A22" s="98" t="s">
        <v>58</v>
      </c>
      <c r="B22" s="109" t="s">
        <v>182</v>
      </c>
      <c r="C22" s="193" t="s">
        <v>182</v>
      </c>
      <c r="D22" s="193"/>
      <c r="E22" s="193"/>
      <c r="F22" s="193"/>
      <c r="G22" s="131"/>
      <c r="H22" s="94">
        <f>H23+H24+H25+H26</f>
        <v>245783</v>
      </c>
      <c r="I22" s="94">
        <f>I23+I24+I25+I26</f>
        <v>207598</v>
      </c>
    </row>
    <row r="23" spans="1:9" ht="15.75">
      <c r="A23" s="98" t="s">
        <v>31</v>
      </c>
      <c r="B23" s="109" t="s">
        <v>92</v>
      </c>
      <c r="C23" s="193" t="s">
        <v>92</v>
      </c>
      <c r="D23" s="193"/>
      <c r="E23" s="193"/>
      <c r="F23" s="193"/>
      <c r="G23" s="131"/>
      <c r="H23" s="131">
        <v>172975</v>
      </c>
      <c r="I23" s="130">
        <v>155981</v>
      </c>
    </row>
    <row r="24" spans="1:9" ht="15.75">
      <c r="A24" s="98" t="s">
        <v>32</v>
      </c>
      <c r="B24" s="97" t="s">
        <v>33</v>
      </c>
      <c r="C24" s="199" t="s">
        <v>33</v>
      </c>
      <c r="D24" s="199"/>
      <c r="E24" s="199"/>
      <c r="F24" s="199"/>
      <c r="G24" s="131"/>
      <c r="H24" s="131">
        <v>62349</v>
      </c>
      <c r="I24" s="130">
        <v>46441</v>
      </c>
    </row>
    <row r="25" spans="1:9" ht="15.75">
      <c r="A25" s="98" t="s">
        <v>34</v>
      </c>
      <c r="B25" s="109" t="s">
        <v>205</v>
      </c>
      <c r="C25" s="199" t="s">
        <v>205</v>
      </c>
      <c r="D25" s="199"/>
      <c r="E25" s="199"/>
      <c r="F25" s="199"/>
      <c r="G25" s="131"/>
      <c r="H25" s="131">
        <v>9974</v>
      </c>
      <c r="I25" s="130">
        <v>4443</v>
      </c>
    </row>
    <row r="26" spans="1:9" ht="15.75">
      <c r="A26" s="98" t="s">
        <v>206</v>
      </c>
      <c r="B26" s="97" t="s">
        <v>207</v>
      </c>
      <c r="C26" s="199" t="s">
        <v>207</v>
      </c>
      <c r="D26" s="199"/>
      <c r="E26" s="199"/>
      <c r="F26" s="199"/>
      <c r="G26" s="131"/>
      <c r="H26" s="131">
        <v>485</v>
      </c>
      <c r="I26" s="130">
        <v>733</v>
      </c>
    </row>
    <row r="27" spans="1:9" ht="15.75">
      <c r="A27" s="98" t="s">
        <v>60</v>
      </c>
      <c r="B27" s="109" t="s">
        <v>183</v>
      </c>
      <c r="C27" s="199" t="s">
        <v>183</v>
      </c>
      <c r="D27" s="199"/>
      <c r="E27" s="199"/>
      <c r="F27" s="199"/>
      <c r="G27" s="109"/>
      <c r="H27" s="140"/>
      <c r="I27" s="94"/>
    </row>
    <row r="28" spans="1:9" ht="15.75">
      <c r="A28" s="98" t="s">
        <v>62</v>
      </c>
      <c r="B28" s="109" t="s">
        <v>184</v>
      </c>
      <c r="C28" s="199" t="s">
        <v>184</v>
      </c>
      <c r="D28" s="199"/>
      <c r="E28" s="199"/>
      <c r="F28" s="199"/>
      <c r="G28" s="131"/>
      <c r="H28" s="94">
        <f>H29</f>
        <v>1649</v>
      </c>
      <c r="I28" s="94">
        <f>I29</f>
        <v>306</v>
      </c>
    </row>
    <row r="29" spans="1:9" ht="15.75">
      <c r="A29" s="98" t="s">
        <v>185</v>
      </c>
      <c r="B29" s="97" t="s">
        <v>186</v>
      </c>
      <c r="C29" s="199" t="s">
        <v>186</v>
      </c>
      <c r="D29" s="199"/>
      <c r="E29" s="199"/>
      <c r="F29" s="199"/>
      <c r="G29" s="131"/>
      <c r="H29" s="131">
        <v>1649</v>
      </c>
      <c r="I29" s="130">
        <v>306</v>
      </c>
    </row>
    <row r="30" spans="1:9" ht="15.75">
      <c r="A30" s="98" t="s">
        <v>187</v>
      </c>
      <c r="B30" s="97" t="s">
        <v>188</v>
      </c>
      <c r="C30" s="199" t="s">
        <v>188</v>
      </c>
      <c r="D30" s="199"/>
      <c r="E30" s="199"/>
      <c r="F30" s="199"/>
      <c r="G30" s="131"/>
      <c r="H30" s="129"/>
      <c r="I30" s="94"/>
    </row>
    <row r="31" spans="1:9" ht="15.75">
      <c r="A31" s="96" t="s">
        <v>65</v>
      </c>
      <c r="B31" s="99" t="s">
        <v>189</v>
      </c>
      <c r="C31" s="191" t="s">
        <v>189</v>
      </c>
      <c r="D31" s="191"/>
      <c r="E31" s="191"/>
      <c r="F31" s="191"/>
      <c r="G31" s="131">
        <v>17</v>
      </c>
      <c r="H31" s="94">
        <f>H32+H33+H34+H37+H38+H40+H44+H45</f>
        <v>246061</v>
      </c>
      <c r="I31" s="94">
        <f>I32+I33+I34+I37+I38+I40+I44</f>
        <v>208427</v>
      </c>
    </row>
    <row r="32" spans="1:9" ht="15.75">
      <c r="A32" s="98" t="s">
        <v>58</v>
      </c>
      <c r="B32" s="109" t="s">
        <v>208</v>
      </c>
      <c r="C32" s="199" t="s">
        <v>209</v>
      </c>
      <c r="D32" s="205"/>
      <c r="E32" s="205"/>
      <c r="F32" s="205"/>
      <c r="G32" s="109"/>
      <c r="H32" s="131">
        <v>193101</v>
      </c>
      <c r="I32" s="130">
        <v>159114</v>
      </c>
    </row>
    <row r="33" spans="1:9" ht="15.75">
      <c r="A33" s="98" t="s">
        <v>60</v>
      </c>
      <c r="B33" s="109" t="s">
        <v>210</v>
      </c>
      <c r="C33" s="199" t="s">
        <v>211</v>
      </c>
      <c r="D33" s="205"/>
      <c r="E33" s="205"/>
      <c r="F33" s="205"/>
      <c r="G33" s="109"/>
      <c r="H33" s="131">
        <v>7192</v>
      </c>
      <c r="I33" s="130">
        <v>7160</v>
      </c>
    </row>
    <row r="34" spans="1:9" ht="15.75">
      <c r="A34" s="98" t="s">
        <v>62</v>
      </c>
      <c r="B34" s="109" t="s">
        <v>212</v>
      </c>
      <c r="C34" s="199" t="s">
        <v>213</v>
      </c>
      <c r="D34" s="205"/>
      <c r="E34" s="205"/>
      <c r="F34" s="205"/>
      <c r="G34" s="109"/>
      <c r="H34" s="131">
        <v>18120</v>
      </c>
      <c r="I34" s="130">
        <v>15164</v>
      </c>
    </row>
    <row r="35" spans="1:9" ht="15.75">
      <c r="A35" s="98" t="s">
        <v>64</v>
      </c>
      <c r="B35" s="109" t="s">
        <v>214</v>
      </c>
      <c r="C35" s="193" t="s">
        <v>215</v>
      </c>
      <c r="D35" s="205"/>
      <c r="E35" s="205"/>
      <c r="F35" s="205"/>
      <c r="G35" s="109"/>
      <c r="H35" s="139"/>
      <c r="I35" s="130"/>
    </row>
    <row r="36" spans="1:9" ht="15.75">
      <c r="A36" s="98" t="s">
        <v>87</v>
      </c>
      <c r="B36" s="109" t="s">
        <v>216</v>
      </c>
      <c r="C36" s="193" t="s">
        <v>217</v>
      </c>
      <c r="D36" s="205"/>
      <c r="E36" s="205"/>
      <c r="F36" s="205"/>
      <c r="G36" s="109"/>
      <c r="H36" s="139"/>
      <c r="I36" s="130"/>
    </row>
    <row r="37" spans="1:9" ht="15.75">
      <c r="A37" s="98" t="s">
        <v>218</v>
      </c>
      <c r="B37" s="109" t="s">
        <v>219</v>
      </c>
      <c r="C37" s="193" t="s">
        <v>220</v>
      </c>
      <c r="D37" s="205"/>
      <c r="E37" s="205"/>
      <c r="F37" s="205"/>
      <c r="G37" s="109"/>
      <c r="H37" s="131">
        <v>321</v>
      </c>
      <c r="I37" s="130">
        <v>265</v>
      </c>
    </row>
    <row r="38" spans="1:9" ht="15.75">
      <c r="A38" s="98" t="s">
        <v>221</v>
      </c>
      <c r="B38" s="109" t="s">
        <v>222</v>
      </c>
      <c r="C38" s="193" t="s">
        <v>223</v>
      </c>
      <c r="D38" s="205"/>
      <c r="E38" s="205"/>
      <c r="F38" s="205"/>
      <c r="G38" s="109"/>
      <c r="H38" s="131">
        <v>1624</v>
      </c>
      <c r="I38" s="131">
        <v>3159</v>
      </c>
    </row>
    <row r="39" spans="1:9" ht="15.75">
      <c r="A39" s="98" t="s">
        <v>224</v>
      </c>
      <c r="B39" s="109" t="s">
        <v>190</v>
      </c>
      <c r="C39" s="199" t="s">
        <v>190</v>
      </c>
      <c r="D39" s="205"/>
      <c r="E39" s="205"/>
      <c r="F39" s="205"/>
      <c r="G39" s="109"/>
      <c r="H39" s="139"/>
      <c r="I39" s="131"/>
    </row>
    <row r="40" spans="1:9" ht="15.75">
      <c r="A40" s="98" t="s">
        <v>225</v>
      </c>
      <c r="B40" s="109" t="s">
        <v>226</v>
      </c>
      <c r="C40" s="193" t="s">
        <v>226</v>
      </c>
      <c r="D40" s="205"/>
      <c r="E40" s="205"/>
      <c r="F40" s="205"/>
      <c r="G40" s="109"/>
      <c r="H40" s="131">
        <v>2987</v>
      </c>
      <c r="I40" s="131">
        <v>4582</v>
      </c>
    </row>
    <row r="41" spans="1:9" ht="15.75" customHeight="1">
      <c r="A41" s="98" t="s">
        <v>227</v>
      </c>
      <c r="B41" s="109" t="s">
        <v>228</v>
      </c>
      <c r="C41" s="199" t="s">
        <v>191</v>
      </c>
      <c r="D41" s="190"/>
      <c r="E41" s="190"/>
      <c r="F41" s="190"/>
      <c r="G41" s="109"/>
      <c r="H41" s="139"/>
      <c r="I41" s="131"/>
    </row>
    <row r="42" spans="1:9" ht="15.75" customHeight="1">
      <c r="A42" s="98" t="s">
        <v>229</v>
      </c>
      <c r="B42" s="109" t="s">
        <v>230</v>
      </c>
      <c r="C42" s="199" t="s">
        <v>231</v>
      </c>
      <c r="D42" s="205"/>
      <c r="E42" s="205"/>
      <c r="F42" s="205"/>
      <c r="G42" s="109"/>
      <c r="H42" s="139"/>
      <c r="I42" s="131"/>
    </row>
    <row r="43" spans="1:9" ht="15.75">
      <c r="A43" s="98" t="s">
        <v>232</v>
      </c>
      <c r="B43" s="109" t="s">
        <v>233</v>
      </c>
      <c r="C43" s="199" t="s">
        <v>192</v>
      </c>
      <c r="D43" s="205"/>
      <c r="E43" s="205"/>
      <c r="F43" s="205"/>
      <c r="G43" s="109"/>
      <c r="H43" s="139"/>
      <c r="I43" s="131"/>
    </row>
    <row r="44" spans="1:9" ht="15.75">
      <c r="A44" s="98" t="s">
        <v>234</v>
      </c>
      <c r="B44" s="109" t="s">
        <v>235</v>
      </c>
      <c r="C44" s="199" t="s">
        <v>236</v>
      </c>
      <c r="D44" s="205"/>
      <c r="E44" s="205"/>
      <c r="F44" s="205"/>
      <c r="G44" s="109"/>
      <c r="H44" s="131">
        <v>22716</v>
      </c>
      <c r="I44" s="131">
        <v>18983</v>
      </c>
    </row>
    <row r="45" spans="1:9" ht="15.75">
      <c r="A45" s="98" t="s">
        <v>237</v>
      </c>
      <c r="B45" s="109" t="s">
        <v>238</v>
      </c>
      <c r="C45" s="181" t="s">
        <v>193</v>
      </c>
      <c r="D45" s="182"/>
      <c r="E45" s="182"/>
      <c r="F45" s="183"/>
      <c r="G45" s="109"/>
      <c r="H45" s="132"/>
      <c r="I45" s="132"/>
    </row>
    <row r="46" spans="1:9" ht="15.75">
      <c r="A46" s="99" t="s">
        <v>66</v>
      </c>
      <c r="B46" s="100" t="s">
        <v>194</v>
      </c>
      <c r="C46" s="178" t="s">
        <v>194</v>
      </c>
      <c r="D46" s="179"/>
      <c r="E46" s="179"/>
      <c r="F46" s="180"/>
      <c r="G46" s="131">
        <v>18</v>
      </c>
      <c r="H46" s="133">
        <f>H21-H31</f>
        <v>1371</v>
      </c>
      <c r="I46" s="133">
        <f>I21-I31</f>
        <v>-523</v>
      </c>
    </row>
    <row r="47" spans="1:9" ht="15.75">
      <c r="A47" s="99" t="s">
        <v>90</v>
      </c>
      <c r="B47" s="99" t="s">
        <v>195</v>
      </c>
      <c r="C47" s="188" t="s">
        <v>195</v>
      </c>
      <c r="D47" s="179"/>
      <c r="E47" s="179"/>
      <c r="F47" s="180"/>
      <c r="G47" s="132"/>
      <c r="H47" s="133"/>
      <c r="I47" s="133"/>
    </row>
    <row r="48" spans="1:9" ht="15.75">
      <c r="A48" s="97" t="s">
        <v>176</v>
      </c>
      <c r="B48" s="109" t="s">
        <v>239</v>
      </c>
      <c r="C48" s="181" t="s">
        <v>196</v>
      </c>
      <c r="D48" s="182"/>
      <c r="E48" s="182"/>
      <c r="F48" s="183"/>
      <c r="G48" s="132"/>
      <c r="H48" s="132"/>
      <c r="I48" s="132"/>
    </row>
    <row r="49" spans="1:9" ht="15.75">
      <c r="A49" s="97" t="s">
        <v>60</v>
      </c>
      <c r="B49" s="109" t="s">
        <v>197</v>
      </c>
      <c r="C49" s="181" t="s">
        <v>197</v>
      </c>
      <c r="D49" s="182"/>
      <c r="E49" s="182"/>
      <c r="F49" s="183"/>
      <c r="G49" s="132"/>
      <c r="H49" s="132"/>
      <c r="I49" s="132"/>
    </row>
    <row r="50" spans="1:9" ht="15.75">
      <c r="A50" s="97" t="s">
        <v>240</v>
      </c>
      <c r="B50" s="109" t="s">
        <v>241</v>
      </c>
      <c r="C50" s="181" t="s">
        <v>198</v>
      </c>
      <c r="D50" s="182"/>
      <c r="E50" s="182"/>
      <c r="F50" s="183"/>
      <c r="G50" s="132"/>
      <c r="H50" s="132"/>
      <c r="I50" s="132"/>
    </row>
    <row r="51" spans="1:9" ht="15.75">
      <c r="A51" s="99" t="s">
        <v>97</v>
      </c>
      <c r="B51" s="100" t="s">
        <v>199</v>
      </c>
      <c r="C51" s="178" t="s">
        <v>199</v>
      </c>
      <c r="D51" s="179"/>
      <c r="E51" s="179"/>
      <c r="F51" s="180"/>
      <c r="G51" s="132"/>
      <c r="H51" s="133"/>
      <c r="I51" s="133"/>
    </row>
    <row r="52" spans="1:9" ht="30" customHeight="1">
      <c r="A52" s="99" t="s">
        <v>126</v>
      </c>
      <c r="B52" s="100" t="s">
        <v>200</v>
      </c>
      <c r="C52" s="184" t="s">
        <v>200</v>
      </c>
      <c r="D52" s="185"/>
      <c r="E52" s="185"/>
      <c r="F52" s="186"/>
      <c r="G52" s="132"/>
      <c r="H52" s="133"/>
      <c r="I52" s="133"/>
    </row>
    <row r="53" spans="1:9" ht="15.75">
      <c r="A53" s="99" t="s">
        <v>170</v>
      </c>
      <c r="B53" s="100" t="s">
        <v>242</v>
      </c>
      <c r="C53" s="178" t="s">
        <v>242</v>
      </c>
      <c r="D53" s="179"/>
      <c r="E53" s="179"/>
      <c r="F53" s="180"/>
      <c r="G53" s="132"/>
      <c r="H53" s="133"/>
      <c r="I53" s="133"/>
    </row>
    <row r="54" spans="1:9" ht="30" customHeight="1">
      <c r="A54" s="99" t="s">
        <v>202</v>
      </c>
      <c r="B54" s="99" t="s">
        <v>201</v>
      </c>
      <c r="C54" s="187" t="s">
        <v>201</v>
      </c>
      <c r="D54" s="185"/>
      <c r="E54" s="185"/>
      <c r="F54" s="186"/>
      <c r="G54" s="132"/>
      <c r="H54" s="133">
        <f>H21-H31</f>
        <v>1371</v>
      </c>
      <c r="I54" s="133">
        <f>I21-I31</f>
        <v>-523</v>
      </c>
    </row>
    <row r="55" spans="1:9" ht="15.75">
      <c r="A55" s="99" t="s">
        <v>58</v>
      </c>
      <c r="B55" s="99" t="s">
        <v>203</v>
      </c>
      <c r="C55" s="188" t="s">
        <v>203</v>
      </c>
      <c r="D55" s="179"/>
      <c r="E55" s="179"/>
      <c r="F55" s="180"/>
      <c r="G55" s="132"/>
      <c r="H55" s="133"/>
      <c r="I55" s="133"/>
    </row>
    <row r="56" spans="1:9" ht="15.75">
      <c r="A56" s="99" t="s">
        <v>243</v>
      </c>
      <c r="B56" s="100" t="s">
        <v>204</v>
      </c>
      <c r="C56" s="178" t="s">
        <v>204</v>
      </c>
      <c r="D56" s="179"/>
      <c r="E56" s="179"/>
      <c r="F56" s="180"/>
      <c r="G56" s="132"/>
      <c r="H56" s="133">
        <f>H54</f>
        <v>1371</v>
      </c>
      <c r="I56" s="133">
        <f>I21-I31</f>
        <v>-523</v>
      </c>
    </row>
    <row r="57" spans="1:9" ht="15.75">
      <c r="A57" s="97" t="s">
        <v>58</v>
      </c>
      <c r="B57" s="109" t="s">
        <v>244</v>
      </c>
      <c r="C57" s="181" t="s">
        <v>244</v>
      </c>
      <c r="D57" s="182"/>
      <c r="E57" s="182"/>
      <c r="F57" s="183"/>
      <c r="G57" s="132"/>
      <c r="H57" s="132"/>
      <c r="I57" s="132"/>
    </row>
    <row r="58" spans="1:9" ht="15.75">
      <c r="A58" s="97" t="s">
        <v>60</v>
      </c>
      <c r="B58" s="109" t="s">
        <v>245</v>
      </c>
      <c r="C58" s="181" t="s">
        <v>245</v>
      </c>
      <c r="D58" s="182"/>
      <c r="E58" s="182"/>
      <c r="F58" s="183"/>
      <c r="G58" s="95"/>
      <c r="H58" s="132"/>
      <c r="I58" s="132"/>
    </row>
    <row r="59" spans="1:9" ht="12.75">
      <c r="A59" s="101"/>
      <c r="B59" s="101"/>
      <c r="C59" s="101"/>
      <c r="D59" s="101"/>
      <c r="G59" s="110"/>
      <c r="H59" s="110"/>
      <c r="I59" s="110"/>
    </row>
    <row r="60" spans="1:9" ht="15" customHeight="1">
      <c r="A60" s="213" t="s">
        <v>253</v>
      </c>
      <c r="B60" s="213"/>
      <c r="C60" s="213"/>
      <c r="D60" s="213"/>
      <c r="E60" s="213"/>
      <c r="F60" s="213"/>
      <c r="G60" s="102" t="s">
        <v>258</v>
      </c>
      <c r="H60" s="210" t="s">
        <v>255</v>
      </c>
      <c r="I60" s="210"/>
    </row>
    <row r="61" spans="1:9" s="93" customFormat="1" ht="15" customHeight="1">
      <c r="A61" s="212" t="s">
        <v>259</v>
      </c>
      <c r="B61" s="212"/>
      <c r="C61" s="212"/>
      <c r="D61" s="212"/>
      <c r="E61" s="212"/>
      <c r="F61" s="212"/>
      <c r="G61" s="104" t="s">
        <v>260</v>
      </c>
      <c r="H61" s="211" t="s">
        <v>133</v>
      </c>
      <c r="I61" s="211"/>
    </row>
    <row r="62" spans="1:9" s="93" customFormat="1" ht="15" customHeight="1">
      <c r="A62" s="103"/>
      <c r="B62" s="103"/>
      <c r="C62" s="103"/>
      <c r="D62" s="103"/>
      <c r="E62" s="103"/>
      <c r="F62" s="103"/>
      <c r="G62" s="103"/>
      <c r="H62" s="105"/>
      <c r="I62" s="105"/>
    </row>
    <row r="63" spans="1:9" ht="12.75" customHeight="1">
      <c r="A63" s="209" t="s">
        <v>254</v>
      </c>
      <c r="B63" s="209"/>
      <c r="C63" s="209"/>
      <c r="D63" s="209"/>
      <c r="E63" s="209"/>
      <c r="F63" s="209"/>
      <c r="G63" s="111" t="s">
        <v>261</v>
      </c>
      <c r="H63" s="206" t="s">
        <v>256</v>
      </c>
      <c r="I63" s="206"/>
    </row>
    <row r="64" spans="1:9" ht="12.75">
      <c r="A64" s="208" t="s">
        <v>262</v>
      </c>
      <c r="B64" s="208"/>
      <c r="C64" s="208"/>
      <c r="D64" s="208"/>
      <c r="E64" s="208"/>
      <c r="F64" s="208"/>
      <c r="G64" s="106" t="s">
        <v>263</v>
      </c>
      <c r="H64" s="207" t="s">
        <v>133</v>
      </c>
      <c r="I64" s="207"/>
    </row>
  </sheetData>
  <sheetProtection/>
  <mergeCells count="62">
    <mergeCell ref="H63:I63"/>
    <mergeCell ref="H64:I64"/>
    <mergeCell ref="A64:F64"/>
    <mergeCell ref="A63:F63"/>
    <mergeCell ref="H60:I60"/>
    <mergeCell ref="H61:I61"/>
    <mergeCell ref="A61:F61"/>
    <mergeCell ref="A60:F60"/>
    <mergeCell ref="C42:F42"/>
    <mergeCell ref="C43:F43"/>
    <mergeCell ref="C44:F44"/>
    <mergeCell ref="C38:F38"/>
    <mergeCell ref="C39:F39"/>
    <mergeCell ref="C40:F40"/>
    <mergeCell ref="C41:F41"/>
    <mergeCell ref="C24:F24"/>
    <mergeCell ref="C25:F25"/>
    <mergeCell ref="C34:F34"/>
    <mergeCell ref="C35:F35"/>
    <mergeCell ref="C36:F36"/>
    <mergeCell ref="C37:F37"/>
    <mergeCell ref="C30:F30"/>
    <mergeCell ref="C31:F31"/>
    <mergeCell ref="C32:F32"/>
    <mergeCell ref="C33:F33"/>
    <mergeCell ref="A9:I9"/>
    <mergeCell ref="A10:I10"/>
    <mergeCell ref="A12:I12"/>
    <mergeCell ref="A13:I13"/>
    <mergeCell ref="A11:I11"/>
    <mergeCell ref="A5:I5"/>
    <mergeCell ref="A6:I6"/>
    <mergeCell ref="A7:I7"/>
    <mergeCell ref="A8:I8"/>
    <mergeCell ref="A14:I14"/>
    <mergeCell ref="A15:I15"/>
    <mergeCell ref="A17:I17"/>
    <mergeCell ref="A18:I18"/>
    <mergeCell ref="A19:I19"/>
    <mergeCell ref="C48:F48"/>
    <mergeCell ref="C26:F26"/>
    <mergeCell ref="C27:F27"/>
    <mergeCell ref="C28:F28"/>
    <mergeCell ref="C29:F29"/>
    <mergeCell ref="C49:F49"/>
    <mergeCell ref="C50:F50"/>
    <mergeCell ref="C45:F45"/>
    <mergeCell ref="C46:F46"/>
    <mergeCell ref="C47:F47"/>
    <mergeCell ref="A20:B20"/>
    <mergeCell ref="C20:F20"/>
    <mergeCell ref="C21:F21"/>
    <mergeCell ref="C22:F22"/>
    <mergeCell ref="C23:F23"/>
    <mergeCell ref="C51:F51"/>
    <mergeCell ref="C56:F56"/>
    <mergeCell ref="C57:F57"/>
    <mergeCell ref="C58:F58"/>
    <mergeCell ref="C52:F52"/>
    <mergeCell ref="C53:F53"/>
    <mergeCell ref="C54:F54"/>
    <mergeCell ref="C55:F55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showGridLines="0" tabSelected="1" zoomScale="80" zoomScaleNormal="80" zoomScaleSheetLayoutView="100" zoomScalePageLayoutView="0" workbookViewId="0" topLeftCell="A7">
      <selection activeCell="D16" sqref="D16"/>
    </sheetView>
  </sheetViews>
  <sheetFormatPr defaultColWidth="9.140625" defaultRowHeight="12.75"/>
  <cols>
    <col min="1" max="1" width="6.00390625" style="121" customWidth="1"/>
    <col min="2" max="2" width="39.00390625" style="114" customWidth="1"/>
    <col min="3" max="3" width="15.00390625" style="114" customWidth="1"/>
    <col min="4" max="4" width="15.57421875" style="114" customWidth="1"/>
    <col min="5" max="5" width="15.7109375" style="114" customWidth="1"/>
    <col min="6" max="6" width="15.140625" style="114" customWidth="1"/>
    <col min="7" max="9" width="15.28125" style="114" customWidth="1"/>
    <col min="10" max="10" width="15.7109375" style="114" customWidth="1"/>
    <col min="11" max="11" width="12.28125" style="114" customWidth="1"/>
    <col min="12" max="12" width="15.140625" style="114" customWidth="1"/>
    <col min="13" max="13" width="16.28125" style="114" customWidth="1"/>
    <col min="14" max="16384" width="9.140625" style="114" customWidth="1"/>
  </cols>
  <sheetData>
    <row r="1" spans="9:11" ht="15">
      <c r="I1" s="122"/>
      <c r="J1" s="122"/>
      <c r="K1" s="122"/>
    </row>
    <row r="2" spans="2:9" ht="15">
      <c r="B2" s="114" t="s">
        <v>246</v>
      </c>
      <c r="I2" s="114" t="s">
        <v>11</v>
      </c>
    </row>
    <row r="3" ht="15">
      <c r="I3" s="114" t="s">
        <v>12</v>
      </c>
    </row>
    <row r="5" spans="1:13" ht="15">
      <c r="A5" s="217" t="s">
        <v>13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</row>
    <row r="6" spans="1:13" ht="15">
      <c r="A6" s="217" t="s">
        <v>22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</row>
    <row r="8" spans="1:13" ht="15">
      <c r="A8" s="217" t="s">
        <v>1</v>
      </c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</row>
    <row r="10" spans="1:13" ht="15">
      <c r="A10" s="216" t="s">
        <v>43</v>
      </c>
      <c r="B10" s="216" t="s">
        <v>2</v>
      </c>
      <c r="C10" s="216" t="s">
        <v>3</v>
      </c>
      <c r="D10" s="216" t="s">
        <v>0</v>
      </c>
      <c r="E10" s="216"/>
      <c r="F10" s="216"/>
      <c r="G10" s="216"/>
      <c r="H10" s="216"/>
      <c r="I10" s="216"/>
      <c r="J10" s="219"/>
      <c r="K10" s="219"/>
      <c r="L10" s="216"/>
      <c r="M10" s="216" t="s">
        <v>264</v>
      </c>
    </row>
    <row r="11" spans="1:13" ht="123" customHeight="1">
      <c r="A11" s="216"/>
      <c r="B11" s="216"/>
      <c r="C11" s="216"/>
      <c r="D11" s="115" t="s">
        <v>23</v>
      </c>
      <c r="E11" s="116" t="s">
        <v>21</v>
      </c>
      <c r="F11" s="115" t="s">
        <v>24</v>
      </c>
      <c r="G11" s="115" t="s">
        <v>4</v>
      </c>
      <c r="H11" s="115" t="s">
        <v>25</v>
      </c>
      <c r="I11" s="123" t="s">
        <v>14</v>
      </c>
      <c r="J11" s="115" t="s">
        <v>5</v>
      </c>
      <c r="K11" s="116" t="s">
        <v>6</v>
      </c>
      <c r="L11" s="124" t="s">
        <v>15</v>
      </c>
      <c r="M11" s="216"/>
    </row>
    <row r="12" spans="1:13" ht="15">
      <c r="A12" s="125">
        <v>1</v>
      </c>
      <c r="B12" s="125">
        <v>2</v>
      </c>
      <c r="C12" s="125">
        <v>3</v>
      </c>
      <c r="D12" s="125">
        <v>4</v>
      </c>
      <c r="E12" s="125">
        <v>5</v>
      </c>
      <c r="F12" s="126">
        <v>6</v>
      </c>
      <c r="G12" s="126">
        <v>6</v>
      </c>
      <c r="H12" s="126">
        <v>8</v>
      </c>
      <c r="I12" s="126">
        <v>9</v>
      </c>
      <c r="J12" s="126">
        <v>10</v>
      </c>
      <c r="K12" s="127">
        <v>11</v>
      </c>
      <c r="L12" s="126">
        <v>12</v>
      </c>
      <c r="M12" s="126">
        <v>13</v>
      </c>
    </row>
    <row r="13" spans="1:13" ht="65.25" customHeight="1">
      <c r="A13" s="115" t="s">
        <v>44</v>
      </c>
      <c r="B13" s="128" t="s">
        <v>16</v>
      </c>
      <c r="C13" s="134">
        <f>C14+C15</f>
        <v>398288</v>
      </c>
      <c r="D13" s="134">
        <f aca="true" t="shared" si="0" ref="D13:M13">D14+D15</f>
        <v>168164</v>
      </c>
      <c r="E13" s="134">
        <f t="shared" si="0"/>
        <v>0</v>
      </c>
      <c r="F13" s="134">
        <f t="shared" si="0"/>
        <v>0</v>
      </c>
      <c r="G13" s="134">
        <f t="shared" si="0"/>
        <v>0</v>
      </c>
      <c r="H13" s="134">
        <f t="shared" si="0"/>
        <v>0</v>
      </c>
      <c r="I13" s="134">
        <f t="shared" si="0"/>
        <v>171077</v>
      </c>
      <c r="J13" s="134">
        <f t="shared" si="0"/>
        <v>0</v>
      </c>
      <c r="K13" s="134">
        <f t="shared" si="0"/>
        <v>0</v>
      </c>
      <c r="L13" s="134">
        <f t="shared" si="0"/>
        <v>0</v>
      </c>
      <c r="M13" s="134">
        <f t="shared" si="0"/>
        <v>395375</v>
      </c>
    </row>
    <row r="14" spans="1:13" ht="15" customHeight="1">
      <c r="A14" s="118" t="s">
        <v>35</v>
      </c>
      <c r="B14" s="119" t="s">
        <v>7</v>
      </c>
      <c r="C14" s="117">
        <v>398288</v>
      </c>
      <c r="D14" s="117">
        <v>2600</v>
      </c>
      <c r="E14" s="117">
        <v>-113</v>
      </c>
      <c r="F14" s="117">
        <v>0</v>
      </c>
      <c r="G14" s="117"/>
      <c r="H14" s="117"/>
      <c r="I14" s="117">
        <v>5400</v>
      </c>
      <c r="J14" s="117"/>
      <c r="K14" s="117"/>
      <c r="L14" s="117"/>
      <c r="M14" s="117">
        <f>C14+D14+E14+F14-I14</f>
        <v>395375</v>
      </c>
    </row>
    <row r="15" spans="1:13" ht="15" customHeight="1">
      <c r="A15" s="118" t="s">
        <v>36</v>
      </c>
      <c r="B15" s="119" t="s">
        <v>8</v>
      </c>
      <c r="C15" s="117"/>
      <c r="D15" s="117">
        <v>165564</v>
      </c>
      <c r="E15" s="117">
        <v>113</v>
      </c>
      <c r="F15" s="117"/>
      <c r="G15" s="117"/>
      <c r="H15" s="117"/>
      <c r="I15" s="117">
        <v>165677</v>
      </c>
      <c r="J15" s="117"/>
      <c r="K15" s="117"/>
      <c r="L15" s="117"/>
      <c r="M15" s="117">
        <f>C15+D15+E15+F15-I15</f>
        <v>0</v>
      </c>
    </row>
    <row r="16" spans="1:13" ht="73.5" customHeight="1">
      <c r="A16" s="115" t="s">
        <v>45</v>
      </c>
      <c r="B16" s="128" t="s">
        <v>17</v>
      </c>
      <c r="C16" s="134">
        <f>C17+C18</f>
        <v>655226</v>
      </c>
      <c r="D16" s="134">
        <f aca="true" t="shared" si="1" ref="D16:M16">D17+D18</f>
        <v>54474</v>
      </c>
      <c r="E16" s="134">
        <f t="shared" si="1"/>
        <v>0</v>
      </c>
      <c r="F16" s="134">
        <f t="shared" si="1"/>
        <v>0</v>
      </c>
      <c r="G16" s="134">
        <f t="shared" si="1"/>
        <v>0</v>
      </c>
      <c r="H16" s="134">
        <f t="shared" si="1"/>
        <v>0</v>
      </c>
      <c r="I16" s="134">
        <f t="shared" si="1"/>
        <v>57692</v>
      </c>
      <c r="J16" s="134">
        <f t="shared" si="1"/>
        <v>0</v>
      </c>
      <c r="K16" s="134">
        <f t="shared" si="1"/>
        <v>0</v>
      </c>
      <c r="L16" s="134">
        <f t="shared" si="1"/>
        <v>0</v>
      </c>
      <c r="M16" s="134">
        <f t="shared" si="1"/>
        <v>652008</v>
      </c>
    </row>
    <row r="17" spans="1:13" ht="15" customHeight="1">
      <c r="A17" s="118" t="s">
        <v>26</v>
      </c>
      <c r="B17" s="119" t="s">
        <v>7</v>
      </c>
      <c r="C17" s="117">
        <v>655226</v>
      </c>
      <c r="D17" s="117">
        <v>200</v>
      </c>
      <c r="E17" s="117">
        <v>1128</v>
      </c>
      <c r="F17" s="117"/>
      <c r="G17" s="117"/>
      <c r="H17" s="117"/>
      <c r="I17" s="117">
        <v>4546</v>
      </c>
      <c r="J17" s="117"/>
      <c r="K17" s="117"/>
      <c r="L17" s="117"/>
      <c r="M17" s="117">
        <f>C17+D17+E17+F17-I17</f>
        <v>652008</v>
      </c>
    </row>
    <row r="18" spans="1:13" ht="15" customHeight="1">
      <c r="A18" s="118" t="s">
        <v>27</v>
      </c>
      <c r="B18" s="119" t="s">
        <v>8</v>
      </c>
      <c r="C18" s="117"/>
      <c r="D18" s="117">
        <v>54274</v>
      </c>
      <c r="E18" s="117">
        <v>-1128</v>
      </c>
      <c r="F18" s="117"/>
      <c r="G18" s="117"/>
      <c r="H18" s="117"/>
      <c r="I18" s="117">
        <v>53146</v>
      </c>
      <c r="J18" s="117"/>
      <c r="K18" s="117"/>
      <c r="L18" s="117"/>
      <c r="M18" s="117">
        <f>C18+D18+E18+F18-I18</f>
        <v>0</v>
      </c>
    </row>
    <row r="19" spans="1:13" ht="106.5" customHeight="1">
      <c r="A19" s="115" t="s">
        <v>47</v>
      </c>
      <c r="B19" s="128" t="s">
        <v>18</v>
      </c>
      <c r="C19" s="134">
        <f>C20+C21</f>
        <v>157902</v>
      </c>
      <c r="D19" s="134">
        <f aca="true" t="shared" si="2" ref="D19:M19">D20+D21</f>
        <v>0</v>
      </c>
      <c r="E19" s="134">
        <f t="shared" si="2"/>
        <v>0</v>
      </c>
      <c r="F19" s="134">
        <f t="shared" si="2"/>
        <v>0</v>
      </c>
      <c r="G19" s="134">
        <f t="shared" si="2"/>
        <v>0</v>
      </c>
      <c r="H19" s="134">
        <f t="shared" si="2"/>
        <v>0</v>
      </c>
      <c r="I19" s="134">
        <f t="shared" si="2"/>
        <v>9974</v>
      </c>
      <c r="J19" s="134">
        <f t="shared" si="2"/>
        <v>0</v>
      </c>
      <c r="K19" s="134">
        <f t="shared" si="2"/>
        <v>0</v>
      </c>
      <c r="L19" s="134">
        <f t="shared" si="2"/>
        <v>0</v>
      </c>
      <c r="M19" s="134">
        <f t="shared" si="2"/>
        <v>147928</v>
      </c>
    </row>
    <row r="20" spans="1:13" ht="15" customHeight="1">
      <c r="A20" s="118" t="s">
        <v>37</v>
      </c>
      <c r="B20" s="119" t="s">
        <v>7</v>
      </c>
      <c r="C20" s="117">
        <v>135333</v>
      </c>
      <c r="D20" s="117"/>
      <c r="E20" s="117"/>
      <c r="F20" s="117">
        <v>0</v>
      </c>
      <c r="G20" s="117"/>
      <c r="H20" s="117"/>
      <c r="I20" s="117">
        <v>1146</v>
      </c>
      <c r="J20" s="117"/>
      <c r="K20" s="117"/>
      <c r="L20" s="117"/>
      <c r="M20" s="117">
        <f>C20+D20+E20+F20-I20</f>
        <v>134187</v>
      </c>
    </row>
    <row r="21" spans="1:13" ht="15" customHeight="1">
      <c r="A21" s="118" t="s">
        <v>28</v>
      </c>
      <c r="B21" s="119" t="s">
        <v>8</v>
      </c>
      <c r="C21" s="117">
        <v>22569</v>
      </c>
      <c r="D21" s="117"/>
      <c r="E21" s="117"/>
      <c r="F21" s="117"/>
      <c r="G21" s="117"/>
      <c r="H21" s="117"/>
      <c r="I21" s="117">
        <v>8828</v>
      </c>
      <c r="J21" s="117"/>
      <c r="K21" s="117"/>
      <c r="L21" s="117"/>
      <c r="M21" s="117">
        <f>C21+D21+E21+F21-I21</f>
        <v>13741</v>
      </c>
    </row>
    <row r="22" spans="1:13" ht="15" customHeight="1">
      <c r="A22" s="115" t="s">
        <v>48</v>
      </c>
      <c r="B22" s="128" t="s">
        <v>9</v>
      </c>
      <c r="C22" s="134">
        <f>C23+C24</f>
        <v>11156</v>
      </c>
      <c r="D22" s="134">
        <f aca="true" t="shared" si="3" ref="D22:M22">D23+D24</f>
        <v>114</v>
      </c>
      <c r="E22" s="134">
        <f t="shared" si="3"/>
        <v>0</v>
      </c>
      <c r="F22" s="134">
        <f t="shared" si="3"/>
        <v>0</v>
      </c>
      <c r="G22" s="134">
        <f t="shared" si="3"/>
        <v>0</v>
      </c>
      <c r="H22" s="134">
        <f t="shared" si="3"/>
        <v>0</v>
      </c>
      <c r="I22" s="134">
        <f t="shared" si="3"/>
        <v>485</v>
      </c>
      <c r="J22" s="134">
        <f t="shared" si="3"/>
        <v>0</v>
      </c>
      <c r="K22" s="134">
        <f t="shared" si="3"/>
        <v>0</v>
      </c>
      <c r="L22" s="134">
        <f t="shared" si="3"/>
        <v>0</v>
      </c>
      <c r="M22" s="134">
        <f t="shared" si="3"/>
        <v>10785</v>
      </c>
    </row>
    <row r="23" spans="1:13" ht="15" customHeight="1">
      <c r="A23" s="118" t="s">
        <v>38</v>
      </c>
      <c r="B23" s="119" t="s">
        <v>7</v>
      </c>
      <c r="C23" s="117">
        <v>11156</v>
      </c>
      <c r="D23" s="117"/>
      <c r="E23" s="117">
        <v>-249</v>
      </c>
      <c r="F23" s="117"/>
      <c r="G23" s="117"/>
      <c r="H23" s="117"/>
      <c r="I23" s="117">
        <v>122</v>
      </c>
      <c r="J23" s="117"/>
      <c r="K23" s="117"/>
      <c r="L23" s="117"/>
      <c r="M23" s="117">
        <f>C23+D23+E23+F23-I23</f>
        <v>10785</v>
      </c>
    </row>
    <row r="24" spans="1:13" ht="15" customHeight="1">
      <c r="A24" s="118" t="s">
        <v>39</v>
      </c>
      <c r="B24" s="119" t="s">
        <v>8</v>
      </c>
      <c r="C24" s="117"/>
      <c r="D24" s="117">
        <v>114</v>
      </c>
      <c r="E24" s="117">
        <v>249</v>
      </c>
      <c r="F24" s="117"/>
      <c r="G24" s="117"/>
      <c r="H24" s="117"/>
      <c r="I24" s="117">
        <v>363</v>
      </c>
      <c r="J24" s="117"/>
      <c r="K24" s="117"/>
      <c r="L24" s="117"/>
      <c r="M24" s="117">
        <f>C24+D24+E24+F24-I24</f>
        <v>0</v>
      </c>
    </row>
    <row r="25" spans="1:13" ht="15" customHeight="1">
      <c r="A25" s="115" t="s">
        <v>49</v>
      </c>
      <c r="B25" s="128" t="s">
        <v>10</v>
      </c>
      <c r="C25" s="117">
        <f>C22+C19+C16+C13</f>
        <v>1222572</v>
      </c>
      <c r="D25" s="117">
        <f aca="true" t="shared" si="4" ref="D25:M25">D22+D19+D16+D13</f>
        <v>222752</v>
      </c>
      <c r="E25" s="117">
        <f t="shared" si="4"/>
        <v>0</v>
      </c>
      <c r="F25" s="117">
        <f t="shared" si="4"/>
        <v>0</v>
      </c>
      <c r="G25" s="117">
        <f t="shared" si="4"/>
        <v>0</v>
      </c>
      <c r="H25" s="117">
        <f t="shared" si="4"/>
        <v>0</v>
      </c>
      <c r="I25" s="117">
        <f t="shared" si="4"/>
        <v>239228</v>
      </c>
      <c r="J25" s="117">
        <f t="shared" si="4"/>
        <v>0</v>
      </c>
      <c r="K25" s="117">
        <f t="shared" si="4"/>
        <v>0</v>
      </c>
      <c r="L25" s="117">
        <f t="shared" si="4"/>
        <v>0</v>
      </c>
      <c r="M25" s="117">
        <f t="shared" si="4"/>
        <v>1206096</v>
      </c>
    </row>
    <row r="26" spans="1:13" s="120" customFormat="1" ht="27" customHeight="1">
      <c r="A26" s="214" t="s">
        <v>19</v>
      </c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</row>
    <row r="27" ht="15">
      <c r="D27" s="114" t="s">
        <v>20</v>
      </c>
    </row>
  </sheetData>
  <sheetProtection/>
  <mergeCells count="9">
    <mergeCell ref="A26:M26"/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35433070866141736" right="0.35433070866141736" top="0.7874015748031497" bottom="0.5905511811023623" header="0.5118110236220472" footer="0.5118110236220472"/>
  <pageSetup fitToHeight="2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Vaidotas Ražanas</dc:creator>
  <cp:keywords/>
  <dc:description/>
  <cp:lastModifiedBy>pirmas</cp:lastModifiedBy>
  <cp:lastPrinted>2018-04-25T09:12:16Z</cp:lastPrinted>
  <dcterms:created xsi:type="dcterms:W3CDTF">2013-02-01T07:28:35Z</dcterms:created>
  <dcterms:modified xsi:type="dcterms:W3CDTF">2018-04-25T09:12:22Z</dcterms:modified>
  <cp:category/>
  <cp:version/>
  <cp:contentType/>
  <cp:contentStatus/>
</cp:coreProperties>
</file>